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showInkAnnotation="0" autoCompressPictures="0"/>
  <bookViews>
    <workbookView xWindow="560" yWindow="560" windowWidth="25040" windowHeight="14920" tabRatio="500"/>
  </bookViews>
  <sheets>
    <sheet name="SURE_P_Final" sheetId="1" r:id="rId1"/>
    <sheet name="Project Details_Main" sheetId="2" r:id="rId2"/>
  </sheets>
  <externalReferences>
    <externalReference r:id="rId3"/>
    <externalReference r:id="rId4"/>
  </externalReferences>
  <definedNames>
    <definedName name="_xlnm._FilterDatabase" localSheetId="1" hidden="1">'Project Details_Main'!$B$2:$I$409</definedName>
    <definedName name="Cap_COA">#REF!</definedName>
    <definedName name="Capital_COA">#REF!</definedName>
    <definedName name="Capital_COA_Desc.">#REF!</definedName>
    <definedName name="MDG_Ongoing_LineItem_Code">[2]DRG_MDG_OnGoing!$E$13:$E$135</definedName>
    <definedName name="MDG_OnGoing_Prop_Alloc">[2]DRG_MDG_OnGoing!$V$13:$V$135</definedName>
    <definedName name="MEALS">#REF!</definedName>
    <definedName name="New_Alloc2011">'[2]Sum.New Capital'!$N$16:$N$245</definedName>
    <definedName name="New_Line_Item">'[2]Sum.New Capital'!$C$16:$C$245</definedName>
    <definedName name="Ongoing_LineItem_Code">'[2]Sum.On-Going Capital'!$E$13:$E$135</definedName>
    <definedName name="OnGoing_Prop_Alloc">'[2]Sum.On-Going Capital'!$V$13:$V$135</definedName>
    <definedName name="_xlnm.Print_Area" localSheetId="1">'Project Details_Main'!$B$1:$I$31</definedName>
    <definedName name="_xlnm.Print_Area" localSheetId="0">SURE_P_Final!$A$1:$D$42</definedName>
    <definedName name="_xlnm.Print_Titles" localSheetId="1">'Project Details_Main'!$5:$9</definedName>
    <definedName name="RATE_TABLE_FOR_HAPSS">#REF!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2" i="2" l="1"/>
  <c r="I10" i="2"/>
  <c r="I11" i="2"/>
  <c r="D7" i="1"/>
  <c r="D10" i="1"/>
  <c r="D12" i="1"/>
  <c r="D20" i="1"/>
  <c r="D17" i="1"/>
  <c r="D25" i="1"/>
  <c r="D37" i="1"/>
  <c r="D40" i="1"/>
  <c r="D42" i="1"/>
</calcChain>
</file>

<file path=xl/sharedStrings.xml><?xml version="1.0" encoding="utf-8"?>
<sst xmlns="http://schemas.openxmlformats.org/spreadsheetml/2006/main" count="178" uniqueCount="154">
  <si>
    <t>FEDERAL GOVERNMENT OF NIGERIA</t>
  </si>
  <si>
    <t>2015 BUDGET PROPOSAL</t>
  </si>
  <si>
    <t xml:space="preserve">2015 BUDGET </t>
  </si>
  <si>
    <t>SURE-P</t>
  </si>
  <si>
    <t>('=N=)</t>
  </si>
  <si>
    <t>HEAD</t>
  </si>
  <si>
    <t>MINISTRY/DEPARTMENT/AGENCIES</t>
  </si>
  <si>
    <t>REVENUE</t>
  </si>
  <si>
    <t>ESTIMATED UNSPENT BALANCE FROM 2014</t>
  </si>
  <si>
    <t xml:space="preserve">EXPECTED INFLOW FOR 12 MONTHS </t>
  </si>
  <si>
    <t>TOTAL ESTIMATED REINVESTABLE FUND</t>
  </si>
  <si>
    <t>EXPENDITURE</t>
  </si>
  <si>
    <t>A</t>
  </si>
  <si>
    <t xml:space="preserve">MINISTRY OF NIGER DELTA </t>
  </si>
  <si>
    <t>AUGMENTATION FOR EAST-WEST ROAD (SECTIONS I-IV)</t>
  </si>
  <si>
    <t>B</t>
  </si>
  <si>
    <t>FEDERAL MINISTRY OF WORKS</t>
  </si>
  <si>
    <t>REHABILITATION OF LAGOS-SHAGAMU-IBADAN DUAL CARRIAGEWAY SECTION I IN LAGOS STATE C/NO.6204</t>
  </si>
  <si>
    <t>REHABILITATION OF LAGOS-SHAGAMU-IBADAN DUAL CARRIAGEWAY SECTION II  IN OYO STATE C/NO.6205</t>
  </si>
  <si>
    <t>CONCESSION OF 2ND NIGER BRIDGE LINKING ANAMBRA AND DELTA STATES ON DESIGN, BUILD, FINANCE, OPERATE AND TRANSFER (DBFOT) BASIS UNDER THE PUBLIC PRIVATE PARTNERSHIP (PPP) SCHEME</t>
  </si>
  <si>
    <t>OTHERS (DETAILS ATTACHED AS ANNEX I)</t>
  </si>
  <si>
    <t>C</t>
  </si>
  <si>
    <t>FEDERAL MINISTRY OF TRANSPORT (RAIL)</t>
  </si>
  <si>
    <t>LAGOS-KANO</t>
  </si>
  <si>
    <t>PORTHARCOURT-MAIDUGURI</t>
  </si>
  <si>
    <t>ABUJA-KADUNA</t>
  </si>
  <si>
    <t>(a) MAIN</t>
  </si>
  <si>
    <t>(b) RIGHT OF WAY/FENCING WORK</t>
  </si>
  <si>
    <t>(c) ROLLING STOCK FOR STANDARD GUAGE</t>
  </si>
  <si>
    <t>TRANSPORT (RAIL ROLLING STOCK FOR NARROW GUAGE)</t>
  </si>
  <si>
    <t>D</t>
  </si>
  <si>
    <t>SOCIAL SAFETY NETS</t>
  </si>
  <si>
    <t>MATERNAL &amp; CHILD HEALTH</t>
  </si>
  <si>
    <t>PUBLIC WORKS FOR YOUTH</t>
  </si>
  <si>
    <t>CSWYE (FML&amp;P)</t>
  </si>
  <si>
    <t>VOCATIONAL TRAINING CENTRES (TVET)</t>
  </si>
  <si>
    <t>CULTURE &amp; TOURISM (CAPACITY BUILDING)</t>
  </si>
  <si>
    <t>COUNTERPART FUND FOR HIV/AIDS PROGRAMME</t>
  </si>
  <si>
    <t>COUNTERPART FUND FOR POLIO ERADICATION PROGRAMME &amp; ROUTINE IMMUNIZATION</t>
  </si>
  <si>
    <t>GRADUATE INTERNSHIP SCHEME (FMF)</t>
  </si>
  <si>
    <t>E</t>
  </si>
  <si>
    <t>SURE-PROGRAMME BOARD: CONSULTANCY AND LOGISTICS</t>
  </si>
  <si>
    <t>F</t>
  </si>
  <si>
    <t>MONITORING AND EVALUATION (NPC)</t>
  </si>
  <si>
    <t>G</t>
  </si>
  <si>
    <t>FEDERAL MINISTRY OF INFORMATION-PUBLIC ENLIGHTMENT ON SURE-P</t>
  </si>
  <si>
    <t>H</t>
  </si>
  <si>
    <t>FEDERAL CAPITAL TERITORY ALLOCATION</t>
  </si>
  <si>
    <t>THE ABUJA RAIL MASS TRANSIT PROJECT</t>
  </si>
  <si>
    <t xml:space="preserve">PROVISION OF INFRASTRUCTURE AND SERVICES TO GIDAN DAYA DISTRICT FOR RESETTLEMENT OF NYANYA LABOUR CAMP, WASA AND MAMUSA WEST DISTRICTS, AND OTHER CONSTRUCTION WORKS IN FCT </t>
  </si>
  <si>
    <t>TOTAL REINVESTED FUND</t>
  </si>
  <si>
    <t>SURPLUS/DEFICIT</t>
  </si>
  <si>
    <t>ANNEX I</t>
  </si>
  <si>
    <t>2015 FGN BUDGET: CAPITAL EXPENDITURE DETAILS</t>
  </si>
  <si>
    <t>X</t>
  </si>
  <si>
    <t>NAME OF MINISTRY:</t>
  </si>
  <si>
    <t>MINISTRY'S CODE:</t>
  </si>
  <si>
    <t>ORGANIZATION NAME:</t>
  </si>
  <si>
    <t>FEDERAL MINISTRY OF WORKS (SURE-P)</t>
  </si>
  <si>
    <t>ORGANIZATION'S CODE:</t>
  </si>
  <si>
    <t>S/No.</t>
  </si>
  <si>
    <t>PROJECT No.</t>
  </si>
  <si>
    <t>CODE</t>
  </si>
  <si>
    <t>LINE ITEM</t>
  </si>
  <si>
    <t>LOCATION</t>
  </si>
  <si>
    <t>2015 PROPOSAL</t>
  </si>
  <si>
    <t>ZONE</t>
  </si>
  <si>
    <t>STATE</t>
  </si>
  <si>
    <t>LGA</t>
  </si>
  <si>
    <t>23020114</t>
  </si>
  <si>
    <t>CONSTRUCTION / PROVISION OF ROADS</t>
  </si>
  <si>
    <t>ON-GOING PROJECTS</t>
  </si>
  <si>
    <t>PRESIDENTIAL INITIATIVE PROJECTS (PIPs)</t>
  </si>
  <si>
    <t>ABUJA-ABAJI ROAD(SECTION 1,INTERNATIONAL AIRPORT LINK ROAD JUNCTION-SHEDA VILLAGE JUNCTION) C/NO.5862</t>
  </si>
  <si>
    <t>NC</t>
  </si>
  <si>
    <t>FCT</t>
  </si>
  <si>
    <t>ABUJA-ABAJI ROAD(SECTION 11,SHEDA VILLAGE JUNCTION-ABAJI) C/NO.5863</t>
  </si>
  <si>
    <t>ABUJA-LOKOJA ROAD SECTION III (ABAJI-KOTONKARFI) C/NO.5884</t>
  </si>
  <si>
    <t>KG</t>
  </si>
  <si>
    <t>ABUJA-LOKOJA ROAD SECTION IV (KOTON KARFI-LOKOJA) C/NO.5885</t>
  </si>
  <si>
    <t>KANO-MAIDUGURI ROAD (SECTION I, KANO-WUDI-SHUARI)C/NO.5878</t>
  </si>
  <si>
    <t>NW</t>
  </si>
  <si>
    <t>KN</t>
  </si>
  <si>
    <t>KANO-MAIDUGURI ROAD (SECTION II,SHUARI-AZARE)C/NO.5879</t>
  </si>
  <si>
    <t>NE</t>
  </si>
  <si>
    <t>BA</t>
  </si>
  <si>
    <t>KANO-MAIDUGURI ROAD (SECTION III,AZARE-POTISKUM)C/NO.5880</t>
  </si>
  <si>
    <t>KANO-MAIDUGURI ROAD (SECTION IV,POTISKUM-DAMATURU)C/NO.5881</t>
  </si>
  <si>
    <t>YB</t>
  </si>
  <si>
    <t>KANO-MAIDUGURI ROAD (SECTION V, DAMATURU-MAIDUGURI) C/NO.5869</t>
  </si>
  <si>
    <t>BO</t>
  </si>
  <si>
    <t>RECONSTRUCTION OF THE OUTSTANDING SECTIONS OF BENI-OFOSU-ORE-AJEBANDELE-SHAGAMU EXPRESSWAY PHASE III, C/NO.6133</t>
  </si>
  <si>
    <t>SW</t>
  </si>
  <si>
    <t>OD</t>
  </si>
  <si>
    <t>PAVEMENT STRENGTHENING AND ASPHALT OVERLAY   OF AJEBANDELE- IJEBU ODE-SHAGAMU ROAD IN OGUN STATE</t>
  </si>
  <si>
    <t>OG</t>
  </si>
  <si>
    <t>REHABILITATION OF APAPA - OSHODI EXPRESS WAY IN LAGOS PHASE II C/NO. 6202</t>
  </si>
  <si>
    <t>LA</t>
  </si>
  <si>
    <t>CONSTRUCTION OF OJU/LOKO-OWETO BRIDGE TO LINK LOKO AND OWETO  WITH APPROACH ROADS C/NO.6108</t>
  </si>
  <si>
    <t>BN</t>
  </si>
  <si>
    <t>MAJOR HIGHWAYS/BRIDGES</t>
  </si>
  <si>
    <t xml:space="preserve">CONSTRUCTION OF BODO-BONNY ROAD WITH A BRIDGE ACROSS THE OPOBO CHANNEL. C/NO. </t>
  </si>
  <si>
    <t>SS</t>
  </si>
  <si>
    <t>RV</t>
  </si>
  <si>
    <t>REHABILITATION OF OUTSTANDING SECTION OF ONITSHA-ENUGU EXPRESSWAY: AMANSEA- ENUGU STATE BORDER</t>
  </si>
  <si>
    <t>SE</t>
  </si>
  <si>
    <t>AN</t>
  </si>
  <si>
    <t>CONSTRUCTION OF IKOM BRIDGE (NPC RECOMMENDATION TO ALIGN WITH CALABAR PORT DREDGING)</t>
  </si>
  <si>
    <t>CR</t>
  </si>
  <si>
    <t>DUALISATION OF YENEGWE ROAD JUNCTION-KOLO-OTUOKE-BAYELSA PALM(20KM)</t>
  </si>
  <si>
    <t>Bayelsa</t>
  </si>
  <si>
    <t>CONSTRUCTION OF AGAIE-KATCHA-BARRO ROAD C/NO.</t>
  </si>
  <si>
    <t>NG</t>
  </si>
  <si>
    <t>Abia</t>
  </si>
  <si>
    <t>North - Central</t>
  </si>
  <si>
    <t>Adamawa</t>
  </si>
  <si>
    <t>North - East</t>
  </si>
  <si>
    <t>Akwa Ibom</t>
  </si>
  <si>
    <t>North - West</t>
  </si>
  <si>
    <t>Anambra</t>
  </si>
  <si>
    <t>South - East</t>
  </si>
  <si>
    <t>Bauchi</t>
  </si>
  <si>
    <t>South - South</t>
  </si>
  <si>
    <t>South - West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</si>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</sst>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entury Gothic"/>
    </font>
    <font>
      <sz val="12"/>
      <color theme="1"/>
      <name val="Century Gothic"/>
    </font>
    <font>
      <b/>
      <sz val="12"/>
      <color indexed="8"/>
      <name val="Century Gothic"/>
    </font>
    <font>
      <sz val="10"/>
      <name val="Arial"/>
      <family val="2"/>
    </font>
    <font>
      <sz val="12"/>
      <color indexed="8"/>
      <name val="Century Gothic"/>
      <family val="2"/>
    </font>
    <font>
      <sz val="12"/>
      <name val="Century Gothic"/>
      <family val="2"/>
    </font>
    <font>
      <sz val="12"/>
      <color rgb="FF000000"/>
      <name val="Century Gothic"/>
    </font>
    <font>
      <sz val="10"/>
      <color theme="1"/>
      <name val="Century Gothic"/>
      <family val="2"/>
    </font>
    <font>
      <sz val="10"/>
      <color rgb="FF000000"/>
      <name val="Arial"/>
      <family val="2"/>
    </font>
    <font>
      <sz val="9"/>
      <name val="Century Gothic"/>
      <family val="2"/>
    </font>
    <font>
      <b/>
      <sz val="9"/>
      <name val="Century Gothic"/>
      <family val="2"/>
    </font>
    <font>
      <sz val="9"/>
      <color theme="0"/>
      <name val="Century Gothic"/>
      <family val="2"/>
    </font>
    <font>
      <b/>
      <sz val="12"/>
      <name val="Century Gothic"/>
      <family val="2"/>
    </font>
    <font>
      <b/>
      <sz val="9"/>
      <color indexed="8"/>
      <name val="Century Gothic"/>
      <family val="2"/>
    </font>
    <font>
      <b/>
      <sz val="9"/>
      <color theme="1"/>
      <name val="Century Gothic"/>
    </font>
    <font>
      <sz val="9"/>
      <color theme="1"/>
      <name val="Century Gothic"/>
      <family val="2"/>
    </font>
    <font>
      <sz val="9"/>
      <color rgb="FF000000"/>
      <name val="Century Gothic"/>
      <family val="2"/>
    </font>
    <font>
      <b/>
      <sz val="9"/>
      <color rgb="FF00000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0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1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>
      <alignment vertical="top"/>
    </xf>
    <xf numFmtId="0" fontId="9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0" fillId="0" borderId="0" applyNumberFormat="0" applyBorder="0" applyProtection="0"/>
    <xf numFmtId="9" fontId="5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 applyBorder="1" applyAlignment="1"/>
    <xf numFmtId="0" fontId="2" fillId="0" borderId="0" xfId="0" applyFont="1" applyBorder="1"/>
    <xf numFmtId="164" fontId="2" fillId="0" borderId="0" xfId="1" applyNumberFormat="1" applyFont="1" applyBorder="1" applyAlignment="1">
      <alignment horizontal="center" wrapText="1"/>
    </xf>
    <xf numFmtId="0" fontId="3" fillId="0" borderId="0" xfId="0" applyFont="1" applyBorder="1"/>
    <xf numFmtId="164" fontId="4" fillId="2" borderId="0" xfId="1" applyNumberFormat="1" applyFont="1" applyFill="1" applyBorder="1" applyAlignment="1" applyProtection="1">
      <alignment horizontal="center" readingOrder="1"/>
      <protection locked="0"/>
    </xf>
    <xf numFmtId="164" fontId="4" fillId="2" borderId="0" xfId="1" applyNumberFormat="1" applyFont="1" applyFill="1" applyBorder="1" applyAlignment="1" applyProtection="1">
      <alignment horizontal="center" wrapText="1" readingOrder="1"/>
      <protection locked="0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wrapText="1"/>
    </xf>
    <xf numFmtId="0" fontId="3" fillId="0" borderId="0" xfId="0" applyFont="1" applyFill="1" applyBorder="1"/>
    <xf numFmtId="164" fontId="3" fillId="0" borderId="0" xfId="1" applyNumberFormat="1" applyFont="1" applyFill="1" applyBorder="1"/>
    <xf numFmtId="0" fontId="4" fillId="0" borderId="0" xfId="2" applyFont="1" applyFill="1" applyBorder="1" applyAlignment="1" applyProtection="1">
      <alignment horizontal="left" vertical="top" wrapText="1" readingOrder="1"/>
    </xf>
    <xf numFmtId="0" fontId="4" fillId="0" borderId="0" xfId="2" applyFont="1" applyFill="1" applyBorder="1" applyAlignment="1" applyProtection="1">
      <alignment horizontal="center" vertical="top" readingOrder="1"/>
    </xf>
    <xf numFmtId="164" fontId="4" fillId="0" borderId="0" xfId="1" applyNumberFormat="1" applyFont="1" applyFill="1" applyBorder="1" applyAlignment="1" applyProtection="1">
      <alignment vertical="top" wrapText="1" readingOrder="1"/>
      <protection locked="0"/>
    </xf>
    <xf numFmtId="43" fontId="3" fillId="0" borderId="0" xfId="0" applyNumberFormat="1" applyFont="1" applyBorder="1"/>
    <xf numFmtId="0" fontId="6" fillId="0" borderId="0" xfId="2" applyFont="1" applyFill="1" applyBorder="1" applyAlignment="1" applyProtection="1">
      <alignment horizontal="center" vertical="top" wrapText="1" readingOrder="1"/>
    </xf>
    <xf numFmtId="0" fontId="6" fillId="0" borderId="0" xfId="2" applyFont="1" applyFill="1" applyBorder="1" applyAlignment="1" applyProtection="1">
      <alignment horizontal="left" vertical="top" readingOrder="1"/>
    </xf>
    <xf numFmtId="164" fontId="6" fillId="0" borderId="0" xfId="1" applyNumberFormat="1" applyFont="1" applyFill="1" applyBorder="1" applyAlignment="1" applyProtection="1">
      <alignment vertical="top" wrapText="1" readingOrder="1"/>
      <protection locked="0"/>
    </xf>
    <xf numFmtId="0" fontId="7" fillId="0" borderId="0" xfId="0" applyFont="1" applyFill="1" applyBorder="1" applyAlignment="1">
      <alignment horizontal="center"/>
    </xf>
    <xf numFmtId="164" fontId="6" fillId="0" borderId="0" xfId="1" applyNumberFormat="1" applyFont="1" applyFill="1" applyBorder="1" applyAlignment="1" applyProtection="1">
      <alignment vertical="top" wrapText="1" readingOrder="1"/>
    </xf>
    <xf numFmtId="164" fontId="2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wrapText="1"/>
    </xf>
    <xf numFmtId="164" fontId="2" fillId="0" borderId="0" xfId="1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wrapText="1"/>
    </xf>
    <xf numFmtId="164" fontId="3" fillId="0" borderId="0" xfId="1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right"/>
    </xf>
    <xf numFmtId="3" fontId="8" fillId="0" borderId="0" xfId="3" applyNumberFormat="1" applyFont="1" applyFill="1" applyBorder="1" applyAlignment="1" applyProtection="1">
      <alignment horizontal="left" vertical="center" wrapText="1"/>
      <protection locked="0"/>
    </xf>
    <xf numFmtId="164" fontId="8" fillId="0" borderId="0" xfId="1" applyNumberFormat="1" applyFont="1" applyFill="1" applyBorder="1" applyAlignment="1">
      <alignment horizontal="right" vertical="center"/>
    </xf>
    <xf numFmtId="164" fontId="2" fillId="0" borderId="0" xfId="1" applyNumberFormat="1" applyFont="1" applyFill="1" applyBorder="1"/>
    <xf numFmtId="0" fontId="3" fillId="0" borderId="0" xfId="0" applyFont="1" applyBorder="1" applyAlignment="1">
      <alignment wrapText="1"/>
    </xf>
    <xf numFmtId="164" fontId="3" fillId="0" borderId="0" xfId="1" applyNumberFormat="1" applyFont="1" applyBorder="1"/>
    <xf numFmtId="0" fontId="11" fillId="0" borderId="0" xfId="2" applyFont="1" applyFill="1" applyBorder="1"/>
    <xf numFmtId="0" fontId="12" fillId="0" borderId="0" xfId="2" applyFont="1" applyFill="1" applyBorder="1"/>
    <xf numFmtId="0" fontId="11" fillId="0" borderId="0" xfId="2" applyFont="1" applyFill="1" applyBorder="1" applyAlignment="1">
      <alignment horizontal="center" vertical="center"/>
    </xf>
    <xf numFmtId="3" fontId="11" fillId="0" borderId="0" xfId="2" applyNumberFormat="1" applyFont="1" applyFill="1" applyBorder="1"/>
    <xf numFmtId="0" fontId="11" fillId="0" borderId="0" xfId="2" applyFont="1" applyFill="1"/>
    <xf numFmtId="0" fontId="12" fillId="0" borderId="0" xfId="9" applyFont="1" applyFill="1" applyBorder="1" applyAlignment="1">
      <alignment horizontal="center"/>
    </xf>
    <xf numFmtId="3" fontId="13" fillId="0" borderId="0" xfId="2" applyNumberFormat="1" applyFont="1" applyFill="1" applyBorder="1"/>
    <xf numFmtId="0" fontId="12" fillId="0" borderId="0" xfId="10" applyFont="1" applyFill="1" applyBorder="1" applyAlignment="1">
      <alignment horizontal="left"/>
    </xf>
    <xf numFmtId="0" fontId="14" fillId="0" borderId="0" xfId="2" applyFont="1" applyFill="1" applyBorder="1" applyAlignment="1">
      <alignment horizontal="center"/>
    </xf>
    <xf numFmtId="49" fontId="14" fillId="0" borderId="0" xfId="2" applyNumberFormat="1" applyFont="1" applyFill="1" applyBorder="1" applyAlignment="1">
      <alignment horizontal="center"/>
    </xf>
    <xf numFmtId="0" fontId="11" fillId="3" borderId="0" xfId="2" applyFont="1" applyFill="1" applyBorder="1"/>
    <xf numFmtId="0" fontId="15" fillId="3" borderId="0" xfId="2" applyFont="1" applyFill="1" applyBorder="1" applyAlignment="1" applyProtection="1">
      <alignment horizontal="center" vertical="center" wrapText="1" readingOrder="1"/>
      <protection locked="0"/>
    </xf>
    <xf numFmtId="0" fontId="12" fillId="3" borderId="0" xfId="2" applyFont="1" applyFill="1" applyBorder="1" applyAlignment="1">
      <alignment horizontal="center" vertical="center" readingOrder="1"/>
    </xf>
    <xf numFmtId="0" fontId="12" fillId="3" borderId="0" xfId="2" applyFont="1" applyFill="1" applyBorder="1" applyAlignment="1">
      <alignment horizontal="center" vertical="center" readingOrder="1"/>
    </xf>
    <xf numFmtId="3" fontId="12" fillId="3" borderId="0" xfId="2" applyNumberFormat="1" applyFont="1" applyFill="1" applyBorder="1" applyAlignment="1">
      <alignment horizontal="center" vertical="center" readingOrder="1"/>
    </xf>
    <xf numFmtId="0" fontId="11" fillId="3" borderId="0" xfId="2" applyFont="1" applyFill="1"/>
    <xf numFmtId="0" fontId="11" fillId="3" borderId="0" xfId="2" applyFont="1" applyFill="1" applyBorder="1" applyAlignment="1">
      <alignment horizontal="center"/>
    </xf>
    <xf numFmtId="0" fontId="15" fillId="3" borderId="0" xfId="2" applyFont="1" applyFill="1" applyBorder="1" applyAlignment="1" applyProtection="1">
      <alignment horizontal="center" vertical="top" wrapText="1" readingOrder="1"/>
      <protection locked="0"/>
    </xf>
    <xf numFmtId="0" fontId="15" fillId="3" borderId="0" xfId="2" applyFont="1" applyFill="1" applyBorder="1" applyAlignment="1" applyProtection="1">
      <alignment horizontal="left" vertical="top" wrapText="1" readingOrder="1"/>
      <protection locked="0"/>
    </xf>
    <xf numFmtId="0" fontId="15" fillId="3" borderId="0" xfId="2" applyFont="1" applyFill="1" applyBorder="1" applyAlignment="1" applyProtection="1">
      <alignment horizontal="center" vertical="center" wrapText="1"/>
      <protection locked="0"/>
    </xf>
    <xf numFmtId="3" fontId="15" fillId="3" borderId="0" xfId="2" applyNumberFormat="1" applyFont="1" applyFill="1" applyBorder="1" applyAlignment="1" applyProtection="1">
      <alignment horizontal="center" vertical="top" wrapText="1" readingOrder="1"/>
      <protection locked="0"/>
    </xf>
    <xf numFmtId="0" fontId="11" fillId="3" borderId="0" xfId="2" applyFont="1" applyFill="1" applyAlignment="1">
      <alignment horizontal="center"/>
    </xf>
    <xf numFmtId="0" fontId="15" fillId="0" borderId="0" xfId="2" applyFont="1" applyFill="1" applyBorder="1" applyAlignment="1" applyProtection="1">
      <alignment vertical="top" wrapText="1" readingOrder="1"/>
      <protection locked="0"/>
    </xf>
    <xf numFmtId="0" fontId="15" fillId="0" borderId="0" xfId="2" applyFont="1" applyFill="1" applyBorder="1" applyAlignment="1" applyProtection="1">
      <alignment horizontal="center" vertical="center" wrapText="1"/>
      <protection locked="0"/>
    </xf>
    <xf numFmtId="3" fontId="15" fillId="0" borderId="0" xfId="2" applyNumberFormat="1" applyFont="1" applyFill="1" applyBorder="1" applyAlignment="1" applyProtection="1">
      <alignment vertical="top" wrapText="1" readingOrder="1"/>
      <protection locked="0"/>
    </xf>
    <xf numFmtId="0" fontId="12" fillId="0" borderId="0" xfId="2" applyFont="1" applyFill="1"/>
    <xf numFmtId="0" fontId="16" fillId="0" borderId="0" xfId="2" applyFont="1" applyFill="1" applyBorder="1" applyAlignment="1" applyProtection="1">
      <alignment horizontal="left" vertical="center" wrapText="1"/>
    </xf>
    <xf numFmtId="0" fontId="17" fillId="0" borderId="0" xfId="2" applyFont="1" applyFill="1" applyBorder="1" applyAlignment="1" applyProtection="1">
      <alignment horizontal="center" vertical="center" wrapText="1"/>
    </xf>
    <xf numFmtId="0" fontId="18" fillId="0" borderId="0" xfId="3" applyFont="1" applyFill="1" applyBorder="1" applyAlignment="1">
      <alignment horizontal="left" vertical="center" wrapText="1"/>
    </xf>
    <xf numFmtId="0" fontId="18" fillId="0" borderId="0" xfId="3" applyFont="1" applyFill="1" applyBorder="1" applyAlignment="1">
      <alignment horizontal="center" vertical="center" wrapText="1"/>
    </xf>
    <xf numFmtId="3" fontId="18" fillId="0" borderId="0" xfId="3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3" applyFont="1" applyFill="1" applyBorder="1" applyAlignment="1">
      <alignment horizontal="center" vertical="center"/>
    </xf>
    <xf numFmtId="3" fontId="18" fillId="0" borderId="0" xfId="18" applyNumberFormat="1" applyFont="1" applyFill="1" applyBorder="1" applyAlignment="1">
      <alignment vertical="center"/>
    </xf>
    <xf numFmtId="3" fontId="18" fillId="0" borderId="0" xfId="3" applyNumberFormat="1" applyFont="1" applyFill="1" applyBorder="1" applyAlignment="1" applyProtection="1">
      <alignment horizontal="left" vertical="center" wrapText="1"/>
      <protection locked="0"/>
    </xf>
    <xf numFmtId="3" fontId="18" fillId="0" borderId="0" xfId="3" applyNumberFormat="1" applyFont="1" applyFill="1" applyBorder="1" applyAlignment="1">
      <alignment horizontal="center" vertical="center" wrapText="1"/>
    </xf>
    <xf numFmtId="0" fontId="18" fillId="0" borderId="0" xfId="3" applyFont="1" applyFill="1" applyBorder="1" applyAlignment="1" applyProtection="1">
      <alignment horizontal="center" vertical="center" wrapText="1"/>
      <protection locked="0"/>
    </xf>
    <xf numFmtId="0" fontId="19" fillId="0" borderId="0" xfId="3" applyFont="1" applyFill="1" applyBorder="1" applyAlignment="1">
      <alignment horizontal="left" vertical="center" wrapText="1"/>
    </xf>
    <xf numFmtId="3" fontId="11" fillId="0" borderId="0" xfId="3" applyNumberFormat="1" applyFont="1" applyFill="1" applyBorder="1" applyAlignment="1">
      <alignment horizontal="center" vertical="center" wrapText="1"/>
    </xf>
    <xf numFmtId="0" fontId="11" fillId="0" borderId="0" xfId="3" applyFont="1" applyFill="1" applyBorder="1" applyAlignment="1">
      <alignment horizontal="center" vertical="center" wrapText="1"/>
    </xf>
    <xf numFmtId="0" fontId="11" fillId="0" borderId="0" xfId="11" applyFont="1" applyFill="1" applyBorder="1" applyAlignment="1">
      <alignment horizontal="center" vertical="center" wrapText="1"/>
    </xf>
    <xf numFmtId="0" fontId="15" fillId="0" borderId="0" xfId="2" applyFont="1" applyFill="1" applyBorder="1" applyAlignment="1" applyProtection="1">
      <alignment horizontal="left" vertical="top" wrapText="1" readingOrder="1"/>
      <protection locked="0"/>
    </xf>
    <xf numFmtId="3" fontId="15" fillId="0" borderId="0" xfId="2" applyNumberFormat="1" applyFont="1" applyFill="1" applyBorder="1" applyAlignment="1" applyProtection="1">
      <alignment horizontal="right" vertical="top" wrapText="1" readingOrder="1"/>
      <protection locked="0"/>
    </xf>
    <xf numFmtId="0" fontId="11" fillId="0" borderId="0" xfId="2" applyFont="1" applyFill="1" applyAlignment="1">
      <alignment horizontal="center" vertical="center"/>
    </xf>
    <xf numFmtId="3" fontId="11" fillId="0" borderId="0" xfId="2" applyNumberFormat="1" applyFont="1" applyFill="1"/>
  </cellXfs>
  <cellStyles count="20">
    <cellStyle name="Comma" xfId="1" builtinId="3"/>
    <cellStyle name="Comma 10" xfId="4"/>
    <cellStyle name="Comma 2" xfId="5"/>
    <cellStyle name="Comma 2 2" xfId="6"/>
    <cellStyle name="Comma 3" xfId="7"/>
    <cellStyle name="Normal" xfId="0" builtinId="0"/>
    <cellStyle name="Normal 10" xfId="8"/>
    <cellStyle name="Normal 2" xfId="9"/>
    <cellStyle name="Normal 2 2" xfId="10"/>
    <cellStyle name="Normal 2 2 10" xfId="11"/>
    <cellStyle name="Normal 2 20" xfId="12"/>
    <cellStyle name="Normal 2 3" xfId="13"/>
    <cellStyle name="Normal 3" xfId="14"/>
    <cellStyle name="Normal 3 2" xfId="15"/>
    <cellStyle name="Normal 4" xfId="16"/>
    <cellStyle name="Normal 5" xfId="2"/>
    <cellStyle name="Normal 6" xfId="17"/>
    <cellStyle name="Normal 8" xfId="3"/>
    <cellStyle name="Normal_SE_RAW DATA ON  CAPITAL PROJECTS 1 2" xfId="18"/>
    <cellStyle name="Percent 2" xfId="19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31</xdr:row>
      <xdr:rowOff>0</xdr:rowOff>
    </xdr:from>
    <xdr:to>
      <xdr:col>4</xdr:col>
      <xdr:colOff>342900</xdr:colOff>
      <xdr:row>35</xdr:row>
      <xdr:rowOff>25400</xdr:rowOff>
    </xdr:to>
    <xdr:sp macro="" textlink="">
      <xdr:nvSpPr>
        <xdr:cNvPr id="2" name="AutoShape 1" descr="http://thumbp11-bf1.thumb.mail.yahoo.com/tn?sid=943624773&amp;mid=AOTTi2IAAP2KTn5ZGwapG3g4bgk&amp;midoffset=1_12425653&amp;partid=2&amp;f=1619&amp;fid=Inbox&amp;w=348&amp;h=480&amp;httperr=1"/>
        <xdr:cNvSpPr>
          <a:spLocks noChangeArrowheads="1"/>
        </xdr:cNvSpPr>
      </xdr:nvSpPr>
      <xdr:spPr bwMode="auto">
        <a:xfrm>
          <a:off x="1460500" y="8153400"/>
          <a:ext cx="3429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342900</xdr:colOff>
      <xdr:row>35</xdr:row>
      <xdr:rowOff>25400</xdr:rowOff>
    </xdr:to>
    <xdr:sp macro="" textlink="">
      <xdr:nvSpPr>
        <xdr:cNvPr id="3" name="AutoShape 2" descr="http://thumbp11-bf1.thumb.mail.yahoo.com/tn?sid=943624773&amp;mid=AOTTi2IAAP2KTn5ZGwapG3g4bgk&amp;midoffset=1_12425653&amp;partid=2&amp;f=1619&amp;fid=Inbox&amp;w=348&amp;h=480&amp;httperr=1"/>
        <xdr:cNvSpPr>
          <a:spLocks noChangeArrowheads="1"/>
        </xdr:cNvSpPr>
      </xdr:nvSpPr>
      <xdr:spPr bwMode="auto">
        <a:xfrm>
          <a:off x="1460500" y="8153400"/>
          <a:ext cx="3429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342900</xdr:colOff>
      <xdr:row>32</xdr:row>
      <xdr:rowOff>12700</xdr:rowOff>
    </xdr:to>
    <xdr:sp macro="" textlink="">
      <xdr:nvSpPr>
        <xdr:cNvPr id="4" name="AutoShape 1" descr="http://thumbp11-bf1.thumb.mail.yahoo.com/tn?sid=943624773&amp;mid=AOTTi2IAAP2KTn5ZGwapG3g4bgk&amp;midoffset=1_12425653&amp;partid=2&amp;f=1619&amp;fid=Inbox&amp;w=348&amp;h=480&amp;httperr=1"/>
        <xdr:cNvSpPr>
          <a:spLocks noChangeArrowheads="1"/>
        </xdr:cNvSpPr>
      </xdr:nvSpPr>
      <xdr:spPr bwMode="auto">
        <a:xfrm>
          <a:off x="1460500" y="8153400"/>
          <a:ext cx="3429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342900</xdr:colOff>
      <xdr:row>32</xdr:row>
      <xdr:rowOff>12700</xdr:rowOff>
    </xdr:to>
    <xdr:sp macro="" textlink="">
      <xdr:nvSpPr>
        <xdr:cNvPr id="5" name="AutoShape 2" descr="http://thumbp11-bf1.thumb.mail.yahoo.com/tn?sid=943624773&amp;mid=AOTTi2IAAP2KTn5ZGwapG3g4bgk&amp;midoffset=1_12425653&amp;partid=2&amp;f=1619&amp;fid=Inbox&amp;w=348&amp;h=480&amp;httperr=1"/>
        <xdr:cNvSpPr>
          <a:spLocks noChangeArrowheads="1"/>
        </xdr:cNvSpPr>
      </xdr:nvSpPr>
      <xdr:spPr bwMode="auto">
        <a:xfrm>
          <a:off x="1460500" y="8153400"/>
          <a:ext cx="3429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342900</xdr:colOff>
      <xdr:row>32</xdr:row>
      <xdr:rowOff>12700</xdr:rowOff>
    </xdr:to>
    <xdr:sp macro="" textlink="">
      <xdr:nvSpPr>
        <xdr:cNvPr id="6" name="AutoShape 1" descr="http://thumbp11-bf1.thumb.mail.yahoo.com/tn?sid=943624773&amp;mid=AOTTi2IAAP2KTn5ZGwapG3g4bgk&amp;midoffset=1_12425653&amp;partid=2&amp;f=1619&amp;fid=Inbox&amp;w=348&amp;h=480&amp;httperr=1"/>
        <xdr:cNvSpPr>
          <a:spLocks noChangeArrowheads="1"/>
        </xdr:cNvSpPr>
      </xdr:nvSpPr>
      <xdr:spPr bwMode="auto">
        <a:xfrm>
          <a:off x="1460500" y="8153400"/>
          <a:ext cx="3429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342900</xdr:colOff>
      <xdr:row>32</xdr:row>
      <xdr:rowOff>12700</xdr:rowOff>
    </xdr:to>
    <xdr:sp macro="" textlink="">
      <xdr:nvSpPr>
        <xdr:cNvPr id="7" name="AutoShape 2" descr="http://thumbp11-bf1.thumb.mail.yahoo.com/tn?sid=943624773&amp;mid=AOTTi2IAAP2KTn5ZGwapG3g4bgk&amp;midoffset=1_12425653&amp;partid=2&amp;f=1619&amp;fid=Inbox&amp;w=348&amp;h=480&amp;httperr=1"/>
        <xdr:cNvSpPr>
          <a:spLocks noChangeArrowheads="1"/>
        </xdr:cNvSpPr>
      </xdr:nvSpPr>
      <xdr:spPr bwMode="auto">
        <a:xfrm>
          <a:off x="1460500" y="8153400"/>
          <a:ext cx="3429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342900</xdr:colOff>
      <xdr:row>32</xdr:row>
      <xdr:rowOff>12700</xdr:rowOff>
    </xdr:to>
    <xdr:sp macro="" textlink="">
      <xdr:nvSpPr>
        <xdr:cNvPr id="8" name="AutoShape 1" descr="http://thumbp11-bf1.thumb.mail.yahoo.com/tn?sid=943624773&amp;mid=AOTTi2IAAP2KTn5ZGwapG3g4bgk&amp;midoffset=1_12425653&amp;partid=2&amp;f=1619&amp;fid=Inbox&amp;w=348&amp;h=480&amp;httperr=1"/>
        <xdr:cNvSpPr>
          <a:spLocks noChangeArrowheads="1"/>
        </xdr:cNvSpPr>
      </xdr:nvSpPr>
      <xdr:spPr bwMode="auto">
        <a:xfrm>
          <a:off x="1460500" y="8153400"/>
          <a:ext cx="3429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342900</xdr:colOff>
      <xdr:row>32</xdr:row>
      <xdr:rowOff>12700</xdr:rowOff>
    </xdr:to>
    <xdr:sp macro="" textlink="">
      <xdr:nvSpPr>
        <xdr:cNvPr id="9" name="AutoShape 2" descr="http://thumbp11-bf1.thumb.mail.yahoo.com/tn?sid=943624773&amp;mid=AOTTi2IAAP2KTn5ZGwapG3g4bgk&amp;midoffset=1_12425653&amp;partid=2&amp;f=1619&amp;fid=Inbox&amp;w=348&amp;h=480&amp;httperr=1"/>
        <xdr:cNvSpPr>
          <a:spLocks noChangeArrowheads="1"/>
        </xdr:cNvSpPr>
      </xdr:nvSpPr>
      <xdr:spPr bwMode="auto">
        <a:xfrm>
          <a:off x="1460500" y="8153400"/>
          <a:ext cx="3429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342900</xdr:colOff>
      <xdr:row>32</xdr:row>
      <xdr:rowOff>12700</xdr:rowOff>
    </xdr:to>
    <xdr:sp macro="" textlink="">
      <xdr:nvSpPr>
        <xdr:cNvPr id="10" name="AutoShape 1" descr="http://thumbp11-bf1.thumb.mail.yahoo.com/tn?sid=943624773&amp;mid=AOTTi2IAAP2KTn5ZGwapG3g4bgk&amp;midoffset=1_12425653&amp;partid=2&amp;f=1619&amp;fid=Inbox&amp;w=348&amp;h=480&amp;httperr=1"/>
        <xdr:cNvSpPr>
          <a:spLocks noChangeArrowheads="1"/>
        </xdr:cNvSpPr>
      </xdr:nvSpPr>
      <xdr:spPr bwMode="auto">
        <a:xfrm>
          <a:off x="1460500" y="8153400"/>
          <a:ext cx="3429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342900</xdr:colOff>
      <xdr:row>32</xdr:row>
      <xdr:rowOff>12700</xdr:rowOff>
    </xdr:to>
    <xdr:sp macro="" textlink="">
      <xdr:nvSpPr>
        <xdr:cNvPr id="11" name="AutoShape 2" descr="http://thumbp11-bf1.thumb.mail.yahoo.com/tn?sid=943624773&amp;mid=AOTTi2IAAP2KTn5ZGwapG3g4bgk&amp;midoffset=1_12425653&amp;partid=2&amp;f=1619&amp;fid=Inbox&amp;w=348&amp;h=480&amp;httperr=1"/>
        <xdr:cNvSpPr>
          <a:spLocks noChangeArrowheads="1"/>
        </xdr:cNvSpPr>
      </xdr:nvSpPr>
      <xdr:spPr bwMode="auto">
        <a:xfrm>
          <a:off x="1460500" y="8153400"/>
          <a:ext cx="3429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342900</xdr:colOff>
      <xdr:row>28</xdr:row>
      <xdr:rowOff>292100</xdr:rowOff>
    </xdr:to>
    <xdr:sp macro="" textlink="">
      <xdr:nvSpPr>
        <xdr:cNvPr id="12" name="AutoShape 1" descr="http://thumbp11-bf1.thumb.mail.yahoo.com/tn?sid=943624773&amp;mid=AOTTi2IAAP2KTn5ZGwapG3g4bgk&amp;midoffset=1_12425653&amp;partid=2&amp;f=1619&amp;fid=Inbox&amp;w=348&amp;h=480&amp;httperr=1"/>
        <xdr:cNvSpPr>
          <a:spLocks noChangeArrowheads="1"/>
        </xdr:cNvSpPr>
      </xdr:nvSpPr>
      <xdr:spPr bwMode="auto">
        <a:xfrm>
          <a:off x="9080500" y="6781800"/>
          <a:ext cx="342900" cy="59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342900</xdr:colOff>
      <xdr:row>28</xdr:row>
      <xdr:rowOff>292100</xdr:rowOff>
    </xdr:to>
    <xdr:sp macro="" textlink="">
      <xdr:nvSpPr>
        <xdr:cNvPr id="13" name="AutoShape 2" descr="http://thumbp11-bf1.thumb.mail.yahoo.com/tn?sid=943624773&amp;mid=AOTTi2IAAP2KTn5ZGwapG3g4bgk&amp;midoffset=1_12425653&amp;partid=2&amp;f=1619&amp;fid=Inbox&amp;w=348&amp;h=480&amp;httperr=1"/>
        <xdr:cNvSpPr>
          <a:spLocks noChangeArrowheads="1"/>
        </xdr:cNvSpPr>
      </xdr:nvSpPr>
      <xdr:spPr bwMode="auto">
        <a:xfrm>
          <a:off x="9080500" y="6781800"/>
          <a:ext cx="342900" cy="59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342900</xdr:colOff>
      <xdr:row>27</xdr:row>
      <xdr:rowOff>139700</xdr:rowOff>
    </xdr:to>
    <xdr:sp macro="" textlink="">
      <xdr:nvSpPr>
        <xdr:cNvPr id="14" name="AutoShape 1" descr="http://thumbp11-bf1.thumb.mail.yahoo.com/tn?sid=943624773&amp;mid=AOTTi2IAAP2KTn5ZGwapG3g4bgk&amp;midoffset=1_12425653&amp;partid=2&amp;f=1619&amp;fid=Inbox&amp;w=348&amp;h=480&amp;httperr=1"/>
        <xdr:cNvSpPr>
          <a:spLocks noChangeArrowheads="1"/>
        </xdr:cNvSpPr>
      </xdr:nvSpPr>
      <xdr:spPr bwMode="auto">
        <a:xfrm>
          <a:off x="9080500" y="6781800"/>
          <a:ext cx="34290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342900</xdr:colOff>
      <xdr:row>27</xdr:row>
      <xdr:rowOff>139700</xdr:rowOff>
    </xdr:to>
    <xdr:sp macro="" textlink="">
      <xdr:nvSpPr>
        <xdr:cNvPr id="15" name="AutoShape 2" descr="http://thumbp11-bf1.thumb.mail.yahoo.com/tn?sid=943624773&amp;mid=AOTTi2IAAP2KTn5ZGwapG3g4bgk&amp;midoffset=1_12425653&amp;partid=2&amp;f=1619&amp;fid=Inbox&amp;w=348&amp;h=480&amp;httperr=1"/>
        <xdr:cNvSpPr>
          <a:spLocks noChangeArrowheads="1"/>
        </xdr:cNvSpPr>
      </xdr:nvSpPr>
      <xdr:spPr bwMode="auto">
        <a:xfrm>
          <a:off x="9080500" y="6781800"/>
          <a:ext cx="34290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342900</xdr:colOff>
      <xdr:row>28</xdr:row>
      <xdr:rowOff>304800</xdr:rowOff>
    </xdr:to>
    <xdr:sp macro="" textlink="">
      <xdr:nvSpPr>
        <xdr:cNvPr id="16" name="AutoShape 1" descr="http://thumbp11-bf1.thumb.mail.yahoo.com/tn?sid=943624773&amp;mid=AOTTi2IAAP2KTn5ZGwapG3g4bgk&amp;midoffset=1_12425653&amp;partid=2&amp;f=1619&amp;fid=Inbox&amp;w=348&amp;h=480&amp;httperr=1"/>
        <xdr:cNvSpPr>
          <a:spLocks noChangeArrowheads="1"/>
        </xdr:cNvSpPr>
      </xdr:nvSpPr>
      <xdr:spPr bwMode="auto">
        <a:xfrm>
          <a:off x="9080500" y="6781800"/>
          <a:ext cx="3429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342900</xdr:colOff>
      <xdr:row>28</xdr:row>
      <xdr:rowOff>304800</xdr:rowOff>
    </xdr:to>
    <xdr:sp macro="" textlink="">
      <xdr:nvSpPr>
        <xdr:cNvPr id="17" name="AutoShape 2" descr="http://thumbp11-bf1.thumb.mail.yahoo.com/tn?sid=943624773&amp;mid=AOTTi2IAAP2KTn5ZGwapG3g4bgk&amp;midoffset=1_12425653&amp;partid=2&amp;f=1619&amp;fid=Inbox&amp;w=348&amp;h=480&amp;httperr=1"/>
        <xdr:cNvSpPr>
          <a:spLocks noChangeArrowheads="1"/>
        </xdr:cNvSpPr>
      </xdr:nvSpPr>
      <xdr:spPr bwMode="auto">
        <a:xfrm>
          <a:off x="9080500" y="6781800"/>
          <a:ext cx="3429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342900</xdr:colOff>
      <xdr:row>27</xdr:row>
      <xdr:rowOff>139700</xdr:rowOff>
    </xdr:to>
    <xdr:sp macro="" textlink="">
      <xdr:nvSpPr>
        <xdr:cNvPr id="18" name="AutoShape 1" descr="http://thumbp11-bf1.thumb.mail.yahoo.com/tn?sid=943624773&amp;mid=AOTTi2IAAP2KTn5ZGwapG3g4bgk&amp;midoffset=1_12425653&amp;partid=2&amp;f=1619&amp;fid=Inbox&amp;w=348&amp;h=480&amp;httperr=1"/>
        <xdr:cNvSpPr>
          <a:spLocks noChangeArrowheads="1"/>
        </xdr:cNvSpPr>
      </xdr:nvSpPr>
      <xdr:spPr bwMode="auto">
        <a:xfrm>
          <a:off x="9080500" y="6781800"/>
          <a:ext cx="34290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27</xdr:row>
      <xdr:rowOff>0</xdr:rowOff>
    </xdr:from>
    <xdr:to>
      <xdr:col>9</xdr:col>
      <xdr:colOff>342900</xdr:colOff>
      <xdr:row>27</xdr:row>
      <xdr:rowOff>139700</xdr:rowOff>
    </xdr:to>
    <xdr:sp macro="" textlink="">
      <xdr:nvSpPr>
        <xdr:cNvPr id="19" name="AutoShape 2" descr="http://thumbp11-bf1.thumb.mail.yahoo.com/tn?sid=943624773&amp;mid=AOTTi2IAAP2KTn5ZGwapG3g4bgk&amp;midoffset=1_12425653&amp;partid=2&amp;f=1619&amp;fid=Inbox&amp;w=348&amp;h=480&amp;httperr=1"/>
        <xdr:cNvSpPr>
          <a:spLocks noChangeArrowheads="1"/>
        </xdr:cNvSpPr>
      </xdr:nvSpPr>
      <xdr:spPr bwMode="auto">
        <a:xfrm>
          <a:off x="9080500" y="6781800"/>
          <a:ext cx="34290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342900</xdr:colOff>
      <xdr:row>36</xdr:row>
      <xdr:rowOff>25400</xdr:rowOff>
    </xdr:to>
    <xdr:sp macro="" textlink="">
      <xdr:nvSpPr>
        <xdr:cNvPr id="20" name="AutoShape 1" descr="http://thumbp11-bf1.thumb.mail.yahoo.com/tn?sid=943624773&amp;mid=AOTTi2IAAP2KTn5ZGwapG3g4bgk&amp;midoffset=1_12425653&amp;partid=2&amp;f=1619&amp;fid=Inbox&amp;w=348&amp;h=480&amp;httperr=1"/>
        <xdr:cNvSpPr>
          <a:spLocks noChangeArrowheads="1"/>
        </xdr:cNvSpPr>
      </xdr:nvSpPr>
      <xdr:spPr bwMode="auto">
        <a:xfrm>
          <a:off x="9080500" y="8153400"/>
          <a:ext cx="342900" cy="78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342900</xdr:colOff>
      <xdr:row>36</xdr:row>
      <xdr:rowOff>25400</xdr:rowOff>
    </xdr:to>
    <xdr:sp macro="" textlink="">
      <xdr:nvSpPr>
        <xdr:cNvPr id="21" name="AutoShape 2" descr="http://thumbp11-bf1.thumb.mail.yahoo.com/tn?sid=943624773&amp;mid=AOTTi2IAAP2KTn5ZGwapG3g4bgk&amp;midoffset=1_12425653&amp;partid=2&amp;f=1619&amp;fid=Inbox&amp;w=348&amp;h=480&amp;httperr=1"/>
        <xdr:cNvSpPr>
          <a:spLocks noChangeArrowheads="1"/>
        </xdr:cNvSpPr>
      </xdr:nvSpPr>
      <xdr:spPr bwMode="auto">
        <a:xfrm>
          <a:off x="9080500" y="8153400"/>
          <a:ext cx="342900" cy="78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342900</xdr:colOff>
      <xdr:row>32</xdr:row>
      <xdr:rowOff>50800</xdr:rowOff>
    </xdr:to>
    <xdr:sp macro="" textlink="">
      <xdr:nvSpPr>
        <xdr:cNvPr id="22" name="AutoShape 1" descr="http://thumbp11-bf1.thumb.mail.yahoo.com/tn?sid=943624773&amp;mid=AOTTi2IAAP2KTn5ZGwapG3g4bgk&amp;midoffset=1_12425653&amp;partid=2&amp;f=1619&amp;fid=Inbox&amp;w=348&amp;h=480&amp;httperr=1"/>
        <xdr:cNvSpPr>
          <a:spLocks noChangeArrowheads="1"/>
        </xdr:cNvSpPr>
      </xdr:nvSpPr>
      <xdr:spPr bwMode="auto">
        <a:xfrm>
          <a:off x="9080500" y="8153400"/>
          <a:ext cx="3429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342900</xdr:colOff>
      <xdr:row>32</xdr:row>
      <xdr:rowOff>50800</xdr:rowOff>
    </xdr:to>
    <xdr:sp macro="" textlink="">
      <xdr:nvSpPr>
        <xdr:cNvPr id="23" name="AutoShape 2" descr="http://thumbp11-bf1.thumb.mail.yahoo.com/tn?sid=943624773&amp;mid=AOTTi2IAAP2KTn5ZGwapG3g4bgk&amp;midoffset=1_12425653&amp;partid=2&amp;f=1619&amp;fid=Inbox&amp;w=348&amp;h=480&amp;httperr=1"/>
        <xdr:cNvSpPr>
          <a:spLocks noChangeArrowheads="1"/>
        </xdr:cNvSpPr>
      </xdr:nvSpPr>
      <xdr:spPr bwMode="auto">
        <a:xfrm>
          <a:off x="9080500" y="8153400"/>
          <a:ext cx="3429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342900</xdr:colOff>
      <xdr:row>36</xdr:row>
      <xdr:rowOff>25400</xdr:rowOff>
    </xdr:to>
    <xdr:sp macro="" textlink="">
      <xdr:nvSpPr>
        <xdr:cNvPr id="24" name="AutoShape 1" descr="http://thumbp11-bf1.thumb.mail.yahoo.com/tn?sid=943624773&amp;mid=AOTTi2IAAP2KTn5ZGwapG3g4bgk&amp;midoffset=1_12425653&amp;partid=2&amp;f=1619&amp;fid=Inbox&amp;w=348&amp;h=480&amp;httperr=1"/>
        <xdr:cNvSpPr>
          <a:spLocks noChangeArrowheads="1"/>
        </xdr:cNvSpPr>
      </xdr:nvSpPr>
      <xdr:spPr bwMode="auto">
        <a:xfrm>
          <a:off x="9080500" y="8153400"/>
          <a:ext cx="342900" cy="78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342900</xdr:colOff>
      <xdr:row>36</xdr:row>
      <xdr:rowOff>25400</xdr:rowOff>
    </xdr:to>
    <xdr:sp macro="" textlink="">
      <xdr:nvSpPr>
        <xdr:cNvPr id="25" name="AutoShape 2" descr="http://thumbp11-bf1.thumb.mail.yahoo.com/tn?sid=943624773&amp;mid=AOTTi2IAAP2KTn5ZGwapG3g4bgk&amp;midoffset=1_12425653&amp;partid=2&amp;f=1619&amp;fid=Inbox&amp;w=348&amp;h=480&amp;httperr=1"/>
        <xdr:cNvSpPr>
          <a:spLocks noChangeArrowheads="1"/>
        </xdr:cNvSpPr>
      </xdr:nvSpPr>
      <xdr:spPr bwMode="auto">
        <a:xfrm>
          <a:off x="9080500" y="8153400"/>
          <a:ext cx="342900" cy="78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342900</xdr:colOff>
      <xdr:row>32</xdr:row>
      <xdr:rowOff>50800</xdr:rowOff>
    </xdr:to>
    <xdr:sp macro="" textlink="">
      <xdr:nvSpPr>
        <xdr:cNvPr id="26" name="AutoShape 1" descr="http://thumbp11-bf1.thumb.mail.yahoo.com/tn?sid=943624773&amp;mid=AOTTi2IAAP2KTn5ZGwapG3g4bgk&amp;midoffset=1_12425653&amp;partid=2&amp;f=1619&amp;fid=Inbox&amp;w=348&amp;h=480&amp;httperr=1"/>
        <xdr:cNvSpPr>
          <a:spLocks noChangeArrowheads="1"/>
        </xdr:cNvSpPr>
      </xdr:nvSpPr>
      <xdr:spPr bwMode="auto">
        <a:xfrm>
          <a:off x="9080500" y="8153400"/>
          <a:ext cx="3429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342900</xdr:colOff>
      <xdr:row>32</xdr:row>
      <xdr:rowOff>50800</xdr:rowOff>
    </xdr:to>
    <xdr:sp macro="" textlink="">
      <xdr:nvSpPr>
        <xdr:cNvPr id="27" name="AutoShape 2" descr="http://thumbp11-bf1.thumb.mail.yahoo.com/tn?sid=943624773&amp;mid=AOTTi2IAAP2KTn5ZGwapG3g4bgk&amp;midoffset=1_12425653&amp;partid=2&amp;f=1619&amp;fid=Inbox&amp;w=348&amp;h=480&amp;httperr=1"/>
        <xdr:cNvSpPr>
          <a:spLocks noChangeArrowheads="1"/>
        </xdr:cNvSpPr>
      </xdr:nvSpPr>
      <xdr:spPr bwMode="auto">
        <a:xfrm>
          <a:off x="9080500" y="8153400"/>
          <a:ext cx="3429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342900</xdr:colOff>
      <xdr:row>33</xdr:row>
      <xdr:rowOff>76200</xdr:rowOff>
    </xdr:to>
    <xdr:sp macro="" textlink="">
      <xdr:nvSpPr>
        <xdr:cNvPr id="28" name="AutoShape 1" descr="http://thumbp11-bf1.thumb.mail.yahoo.com/tn?sid=943624773&amp;mid=AOTTi2IAAP2KTn5ZGwapG3g4bgk&amp;midoffset=1_12425653&amp;partid=2&amp;f=1619&amp;fid=Inbox&amp;w=348&amp;h=480&amp;httperr=1"/>
        <xdr:cNvSpPr>
          <a:spLocks noChangeArrowheads="1"/>
        </xdr:cNvSpPr>
      </xdr:nvSpPr>
      <xdr:spPr bwMode="auto">
        <a:xfrm>
          <a:off x="9347200" y="8153400"/>
          <a:ext cx="342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355600</xdr:colOff>
      <xdr:row>33</xdr:row>
      <xdr:rowOff>76200</xdr:rowOff>
    </xdr:to>
    <xdr:sp macro="" textlink="">
      <xdr:nvSpPr>
        <xdr:cNvPr id="29" name="AutoShape 2" descr="http://thumbp11-bf1.thumb.mail.yahoo.com/tn?sid=943624773&amp;mid=AOTTi2IAAP2KTn5ZGwapG3g4bgk&amp;midoffset=1_12425653&amp;partid=2&amp;f=1619&amp;fid=Inbox&amp;w=348&amp;h=480&amp;httperr=1"/>
        <xdr:cNvSpPr>
          <a:spLocks noChangeArrowheads="1"/>
        </xdr:cNvSpPr>
      </xdr:nvSpPr>
      <xdr:spPr bwMode="auto">
        <a:xfrm>
          <a:off x="9207500" y="8153400"/>
          <a:ext cx="3556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342900</xdr:colOff>
      <xdr:row>33</xdr:row>
      <xdr:rowOff>76200</xdr:rowOff>
    </xdr:to>
    <xdr:sp macro="" textlink="">
      <xdr:nvSpPr>
        <xdr:cNvPr id="30" name="AutoShape 1" descr="http://thumbp11-bf1.thumb.mail.yahoo.com/tn?sid=943624773&amp;mid=AOTTi2IAAP2KTn5ZGwapG3g4bgk&amp;midoffset=1_12425653&amp;partid=2&amp;f=1619&amp;fid=Inbox&amp;w=348&amp;h=480&amp;httperr=1"/>
        <xdr:cNvSpPr>
          <a:spLocks noChangeArrowheads="1"/>
        </xdr:cNvSpPr>
      </xdr:nvSpPr>
      <xdr:spPr bwMode="auto">
        <a:xfrm>
          <a:off x="9080500" y="8153400"/>
          <a:ext cx="342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342900</xdr:colOff>
      <xdr:row>33</xdr:row>
      <xdr:rowOff>76200</xdr:rowOff>
    </xdr:to>
    <xdr:sp macro="" textlink="">
      <xdr:nvSpPr>
        <xdr:cNvPr id="31" name="AutoShape 2" descr="http://thumbp11-bf1.thumb.mail.yahoo.com/tn?sid=943624773&amp;mid=AOTTi2IAAP2KTn5ZGwapG3g4bgk&amp;midoffset=1_12425653&amp;partid=2&amp;f=1619&amp;fid=Inbox&amp;w=348&amp;h=480&amp;httperr=1"/>
        <xdr:cNvSpPr>
          <a:spLocks noChangeArrowheads="1"/>
        </xdr:cNvSpPr>
      </xdr:nvSpPr>
      <xdr:spPr bwMode="auto">
        <a:xfrm>
          <a:off x="9080500" y="8153400"/>
          <a:ext cx="342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lengali/Desktop/FY2015%20Budget%20Matters/SURE_P%20Propos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/Users/Sylva/Desktop/2011_Budget_Template/Recurrent_20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 (2)"/>
      <sheetName val="SURE_P_Final"/>
      <sheetName val="Project Details_Main"/>
      <sheetName val="Sheet2"/>
      <sheetName val="Sheet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Notes"/>
      <sheetName val="Cap_COA"/>
      <sheetName val="GIFMISCOA"/>
      <sheetName val="Details_NEW"/>
      <sheetName val="Project Details"/>
      <sheetName val="OVERHEAD"/>
      <sheetName val="Sum.On-Going Capital"/>
      <sheetName val="Sum.New Capital"/>
      <sheetName val="DRG_MDG_OnGoing"/>
    </sheetNames>
    <sheetDataSet>
      <sheetData sheetId="0"/>
      <sheetData sheetId="1"/>
      <sheetData sheetId="2"/>
      <sheetData sheetId="3"/>
      <sheetData sheetId="4"/>
      <sheetData sheetId="5"/>
      <sheetData sheetId="6">
        <row r="13">
          <cell r="V13">
            <v>100</v>
          </cell>
        </row>
        <row r="81">
          <cell r="E81" t="str">
            <v>23010101</v>
          </cell>
          <cell r="V81">
            <v>2000</v>
          </cell>
        </row>
      </sheetData>
      <sheetData sheetId="7">
        <row r="16">
          <cell r="C16" t="str">
            <v>23010101</v>
          </cell>
          <cell r="N16">
            <v>200</v>
          </cell>
        </row>
        <row r="17">
          <cell r="C17" t="str">
            <v>23010201</v>
          </cell>
        </row>
      </sheetData>
      <sheetData sheetId="8">
        <row r="13">
          <cell r="E13" t="str">
            <v>23010101</v>
          </cell>
        </row>
        <row r="81">
          <cell r="V81">
            <v>2000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topLeftCell="A31" workbookViewId="0">
      <selection activeCell="B56" sqref="B56"/>
    </sheetView>
  </sheetViews>
  <sheetFormatPr baseColWidth="10" defaultColWidth="8.83203125" defaultRowHeight="16" x14ac:dyDescent="0"/>
  <cols>
    <col min="1" max="1" width="13.5" style="4" customWidth="1"/>
    <col min="2" max="2" width="70.83203125" style="31" customWidth="1"/>
    <col min="3" max="3" width="2" style="4" customWidth="1"/>
    <col min="4" max="4" width="23.6640625" style="32" customWidth="1"/>
    <col min="5" max="5" width="0.1640625" style="4" customWidth="1"/>
    <col min="6" max="6" width="15" style="4" customWidth="1"/>
    <col min="7" max="16384" width="8.83203125" style="4"/>
  </cols>
  <sheetData>
    <row r="1" spans="1:6" ht="34.5" customHeight="1">
      <c r="A1" s="1" t="s">
        <v>0</v>
      </c>
      <c r="B1" s="1"/>
      <c r="C1" s="2"/>
      <c r="D1" s="3" t="s">
        <v>1</v>
      </c>
    </row>
    <row r="2" spans="1:6">
      <c r="A2" s="5" t="s">
        <v>2</v>
      </c>
      <c r="B2" s="6" t="s">
        <v>3</v>
      </c>
      <c r="C2" s="6"/>
      <c r="D2" s="6" t="s">
        <v>4</v>
      </c>
    </row>
    <row r="3" spans="1:6" s="9" customFormat="1" ht="21.75" customHeight="1">
      <c r="A3" s="7" t="s">
        <v>5</v>
      </c>
      <c r="B3" s="8" t="s">
        <v>6</v>
      </c>
      <c r="D3" s="10"/>
    </row>
    <row r="4" spans="1:6">
      <c r="A4" s="11"/>
      <c r="B4" s="12" t="s">
        <v>7</v>
      </c>
      <c r="C4" s="13"/>
      <c r="D4" s="4"/>
      <c r="F4" s="14"/>
    </row>
    <row r="5" spans="1:6">
      <c r="A5" s="15">
        <v>1</v>
      </c>
      <c r="B5" s="16" t="s">
        <v>8</v>
      </c>
      <c r="C5" s="17"/>
      <c r="D5" s="17">
        <v>49500000000</v>
      </c>
    </row>
    <row r="6" spans="1:6">
      <c r="A6" s="18">
        <v>2</v>
      </c>
      <c r="B6" s="16" t="s">
        <v>9</v>
      </c>
      <c r="C6" s="19"/>
      <c r="D6" s="19">
        <v>53000000000</v>
      </c>
    </row>
    <row r="7" spans="1:6">
      <c r="B7" s="2" t="s">
        <v>10</v>
      </c>
      <c r="C7" s="13"/>
      <c r="D7" s="20">
        <f>SUM(D5:D6)</f>
        <v>102500000000</v>
      </c>
    </row>
    <row r="8" spans="1:6">
      <c r="B8" s="2"/>
      <c r="C8" s="13"/>
      <c r="D8" s="4"/>
    </row>
    <row r="9" spans="1:6">
      <c r="B9" s="21" t="s">
        <v>11</v>
      </c>
      <c r="C9" s="13"/>
      <c r="D9" s="4"/>
    </row>
    <row r="10" spans="1:6" s="9" customFormat="1" ht="23.25" customHeight="1">
      <c r="A10" s="22" t="s">
        <v>12</v>
      </c>
      <c r="B10" s="23" t="s">
        <v>13</v>
      </c>
      <c r="D10" s="24">
        <f>D11</f>
        <v>11200000000</v>
      </c>
    </row>
    <row r="11" spans="1:6" s="9" customFormat="1" ht="27.75" customHeight="1">
      <c r="A11" s="9">
        <v>1</v>
      </c>
      <c r="B11" s="25" t="s">
        <v>14</v>
      </c>
      <c r="D11" s="26">
        <v>11200000000</v>
      </c>
    </row>
    <row r="12" spans="1:6" s="9" customFormat="1">
      <c r="A12" s="22" t="s">
        <v>15</v>
      </c>
      <c r="B12" s="23" t="s">
        <v>16</v>
      </c>
      <c r="D12" s="27">
        <f>SUM(D13:D16)</f>
        <v>45000000000</v>
      </c>
    </row>
    <row r="13" spans="1:6" s="9" customFormat="1" ht="32">
      <c r="A13" s="22"/>
      <c r="B13" s="28" t="s">
        <v>17</v>
      </c>
      <c r="D13" s="29">
        <v>10000000000</v>
      </c>
    </row>
    <row r="14" spans="1:6" s="9" customFormat="1" ht="32">
      <c r="A14" s="22"/>
      <c r="B14" s="28" t="s">
        <v>18</v>
      </c>
      <c r="D14" s="29">
        <v>10000000000</v>
      </c>
    </row>
    <row r="15" spans="1:6" s="9" customFormat="1" ht="48">
      <c r="A15" s="22"/>
      <c r="B15" s="28" t="s">
        <v>19</v>
      </c>
      <c r="D15" s="29">
        <v>15000000000</v>
      </c>
    </row>
    <row r="16" spans="1:6" s="9" customFormat="1">
      <c r="A16" s="22"/>
      <c r="B16" s="25" t="s">
        <v>20</v>
      </c>
      <c r="D16" s="29">
        <v>10000000000</v>
      </c>
    </row>
    <row r="17" spans="1:4" s="9" customFormat="1" ht="27" customHeight="1">
      <c r="A17" s="22" t="s">
        <v>21</v>
      </c>
      <c r="B17" s="23" t="s">
        <v>22</v>
      </c>
      <c r="D17" s="24">
        <f>SUM(D18:D20)+D24</f>
        <v>10000000000</v>
      </c>
    </row>
    <row r="18" spans="1:4" s="9" customFormat="1" ht="17.25" customHeight="1">
      <c r="A18" s="9">
        <v>1</v>
      </c>
      <c r="B18" s="25" t="s">
        <v>23</v>
      </c>
      <c r="D18" s="26">
        <v>300000000</v>
      </c>
    </row>
    <row r="19" spans="1:4" s="9" customFormat="1" ht="21" customHeight="1">
      <c r="A19" s="9">
        <v>2</v>
      </c>
      <c r="B19" s="25" t="s">
        <v>24</v>
      </c>
      <c r="D19" s="26">
        <v>3200000000</v>
      </c>
    </row>
    <row r="20" spans="1:4" s="9" customFormat="1" ht="20.25" customHeight="1">
      <c r="A20" s="9">
        <v>3</v>
      </c>
      <c r="B20" s="25" t="s">
        <v>25</v>
      </c>
      <c r="D20" s="24">
        <f>SUM(D21:D23)</f>
        <v>4800000000</v>
      </c>
    </row>
    <row r="21" spans="1:4" s="9" customFormat="1" ht="22.5" customHeight="1">
      <c r="B21" s="25" t="s">
        <v>26</v>
      </c>
      <c r="D21" s="26">
        <v>2500000000</v>
      </c>
    </row>
    <row r="22" spans="1:4" s="9" customFormat="1" ht="27" customHeight="1">
      <c r="B22" s="25" t="s">
        <v>27</v>
      </c>
      <c r="D22" s="26">
        <v>1000000000</v>
      </c>
    </row>
    <row r="23" spans="1:4" s="9" customFormat="1" ht="20.25" customHeight="1">
      <c r="B23" s="25" t="s">
        <v>28</v>
      </c>
      <c r="D23" s="26">
        <v>1300000000</v>
      </c>
    </row>
    <row r="24" spans="1:4" s="9" customFormat="1">
      <c r="A24" s="9">
        <v>4</v>
      </c>
      <c r="B24" s="25" t="s">
        <v>29</v>
      </c>
      <c r="D24" s="26">
        <v>1700000000</v>
      </c>
    </row>
    <row r="25" spans="1:4" s="9" customFormat="1" ht="20.25" customHeight="1">
      <c r="A25" s="22" t="s">
        <v>30</v>
      </c>
      <c r="B25" s="23" t="s">
        <v>31</v>
      </c>
      <c r="D25" s="24">
        <f>SUM(D26:D33)</f>
        <v>30450000000</v>
      </c>
    </row>
    <row r="26" spans="1:4" s="9" customFormat="1" ht="19.5" customHeight="1">
      <c r="A26" s="9">
        <v>1</v>
      </c>
      <c r="B26" s="25" t="s">
        <v>32</v>
      </c>
      <c r="D26" s="26">
        <v>4000000000</v>
      </c>
    </row>
    <row r="27" spans="1:4" s="9" customFormat="1" ht="20.25" customHeight="1">
      <c r="A27" s="9">
        <v>3</v>
      </c>
      <c r="B27" s="25" t="s">
        <v>33</v>
      </c>
      <c r="D27" s="26">
        <v>2000000000</v>
      </c>
    </row>
    <row r="28" spans="1:4" s="9" customFormat="1" ht="26.25" customHeight="1">
      <c r="A28" s="9">
        <v>4</v>
      </c>
      <c r="B28" s="25" t="s">
        <v>34</v>
      </c>
      <c r="D28" s="26">
        <v>3000000000</v>
      </c>
    </row>
    <row r="29" spans="1:4" s="9" customFormat="1" ht="29.25" customHeight="1">
      <c r="A29" s="9">
        <v>5</v>
      </c>
      <c r="B29" s="25" t="s">
        <v>35</v>
      </c>
      <c r="D29" s="26">
        <v>2000000000</v>
      </c>
    </row>
    <row r="30" spans="1:4" s="9" customFormat="1" ht="23.25" customHeight="1">
      <c r="A30" s="9">
        <v>6</v>
      </c>
      <c r="B30" s="25" t="s">
        <v>36</v>
      </c>
      <c r="D30" s="26">
        <v>150000000</v>
      </c>
    </row>
    <row r="31" spans="1:4" s="9" customFormat="1" ht="27" customHeight="1">
      <c r="A31" s="9">
        <v>7</v>
      </c>
      <c r="B31" s="25" t="s">
        <v>37</v>
      </c>
      <c r="D31" s="26">
        <v>2000000000</v>
      </c>
    </row>
    <row r="32" spans="1:4" s="9" customFormat="1" ht="38.25" customHeight="1">
      <c r="A32" s="9">
        <v>8</v>
      </c>
      <c r="B32" s="25" t="s">
        <v>38</v>
      </c>
      <c r="D32" s="26">
        <v>15300000000</v>
      </c>
    </row>
    <row r="33" spans="1:4" s="9" customFormat="1" ht="29.25" customHeight="1">
      <c r="A33" s="9">
        <v>9</v>
      </c>
      <c r="B33" s="25" t="s">
        <v>39</v>
      </c>
      <c r="D33" s="26">
        <v>2000000000</v>
      </c>
    </row>
    <row r="34" spans="1:4" s="9" customFormat="1">
      <c r="A34" s="22" t="s">
        <v>40</v>
      </c>
      <c r="B34" s="23" t="s">
        <v>41</v>
      </c>
      <c r="D34" s="24">
        <v>500000000</v>
      </c>
    </row>
    <row r="35" spans="1:4" s="9" customFormat="1" ht="24.75" customHeight="1">
      <c r="A35" s="22" t="s">
        <v>42</v>
      </c>
      <c r="B35" s="23" t="s">
        <v>43</v>
      </c>
      <c r="D35" s="24">
        <v>150000000</v>
      </c>
    </row>
    <row r="36" spans="1:4" s="9" customFormat="1">
      <c r="A36" s="22" t="s">
        <v>44</v>
      </c>
      <c r="B36" s="23" t="s">
        <v>45</v>
      </c>
      <c r="D36" s="24">
        <v>200000000</v>
      </c>
    </row>
    <row r="37" spans="1:4" s="9" customFormat="1" ht="22.5" customHeight="1">
      <c r="A37" s="22" t="s">
        <v>46</v>
      </c>
      <c r="B37" s="23" t="s">
        <v>47</v>
      </c>
      <c r="C37" s="7"/>
      <c r="D37" s="24">
        <f>SUM(D38:D39)</f>
        <v>5000000000</v>
      </c>
    </row>
    <row r="38" spans="1:4" s="9" customFormat="1" ht="24.75" customHeight="1">
      <c r="A38" s="9">
        <v>1</v>
      </c>
      <c r="B38" s="25" t="s">
        <v>48</v>
      </c>
      <c r="D38" s="26">
        <v>2000000000</v>
      </c>
    </row>
    <row r="39" spans="1:4" s="9" customFormat="1" ht="48">
      <c r="A39" s="9">
        <v>2</v>
      </c>
      <c r="B39" s="25" t="s">
        <v>49</v>
      </c>
      <c r="D39" s="26">
        <v>3000000000</v>
      </c>
    </row>
    <row r="40" spans="1:4" s="9" customFormat="1" ht="21" customHeight="1">
      <c r="B40" s="23" t="s">
        <v>50</v>
      </c>
      <c r="D40" s="30">
        <f>SUM(D10,D12,D17,D25,D34,D35,D36,D37)</f>
        <v>102500000000</v>
      </c>
    </row>
    <row r="41" spans="1:4" s="9" customFormat="1">
      <c r="B41" s="25"/>
      <c r="D41" s="10"/>
    </row>
    <row r="42" spans="1:4" s="9" customFormat="1">
      <c r="B42" s="23" t="s">
        <v>51</v>
      </c>
      <c r="D42" s="30">
        <f>D7-D40</f>
        <v>0</v>
      </c>
    </row>
    <row r="43" spans="1:4" s="9" customFormat="1">
      <c r="B43" s="25"/>
      <c r="D43" s="10"/>
    </row>
    <row r="44" spans="1:4" s="9" customFormat="1">
      <c r="B44" s="25"/>
      <c r="D44" s="10"/>
    </row>
  </sheetData>
  <mergeCells count="1">
    <mergeCell ref="A1:B1"/>
  </mergeCells>
  <printOptions gridLines="1"/>
  <pageMargins left="0.70000000000000007" right="0.70000000000000007" top="0.75000000000000011" bottom="0.75000000000000011" header="0.30000000000000004" footer="0.30000000000000004"/>
  <pageSetup paperSize="9" scale="74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8"/>
  <sheetViews>
    <sheetView topLeftCell="D1" zoomScaleSheetLayoutView="100" workbookViewId="0">
      <selection activeCell="J1" sqref="J1:L1048576"/>
    </sheetView>
  </sheetViews>
  <sheetFormatPr baseColWidth="10" defaultColWidth="9.1640625" defaultRowHeight="12" x14ac:dyDescent="0"/>
  <cols>
    <col min="1" max="1" width="0" style="37" hidden="1" customWidth="1"/>
    <col min="2" max="2" width="13" style="37" hidden="1" customWidth="1"/>
    <col min="3" max="3" width="13.83203125" style="37" hidden="1" customWidth="1"/>
    <col min="4" max="4" width="19.1640625" style="37" customWidth="1"/>
    <col min="5" max="5" width="42.5" style="37" customWidth="1"/>
    <col min="6" max="7" width="14.1640625" style="75" customWidth="1"/>
    <col min="8" max="8" width="11.5" style="37" customWidth="1"/>
    <col min="9" max="9" width="17.6640625" style="76" bestFit="1" customWidth="1"/>
    <col min="10" max="18" width="9.1640625" style="37"/>
    <col min="19" max="19" width="11.6640625" style="37" bestFit="1" customWidth="1"/>
    <col min="20" max="20" width="13.6640625" style="37" customWidth="1"/>
    <col min="21" max="16384" width="9.1640625" style="37"/>
  </cols>
  <sheetData>
    <row r="1" spans="1:9" ht="20.25" customHeight="1">
      <c r="A1" s="33"/>
      <c r="B1" s="33"/>
      <c r="C1" s="33"/>
      <c r="D1" s="33"/>
      <c r="E1" s="34" t="s">
        <v>52</v>
      </c>
      <c r="F1" s="35"/>
      <c r="G1" s="35"/>
      <c r="H1" s="33"/>
      <c r="I1" s="36"/>
    </row>
    <row r="2" spans="1:9">
      <c r="A2" s="33"/>
      <c r="B2" s="33"/>
      <c r="C2" s="33"/>
      <c r="D2" s="33"/>
      <c r="E2" s="38" t="s">
        <v>53</v>
      </c>
      <c r="F2" s="38"/>
      <c r="G2" s="38"/>
      <c r="H2" s="38"/>
      <c r="I2" s="39" t="s">
        <v>54</v>
      </c>
    </row>
    <row r="3" spans="1:9" ht="16">
      <c r="A3" s="33"/>
      <c r="B3" s="33"/>
      <c r="C3" s="33"/>
      <c r="D3" s="40" t="s">
        <v>55</v>
      </c>
      <c r="E3" s="41" t="s">
        <v>16</v>
      </c>
      <c r="F3" s="41"/>
      <c r="G3" s="41"/>
      <c r="H3" s="33"/>
      <c r="I3" s="39" t="s">
        <v>54</v>
      </c>
    </row>
    <row r="4" spans="1:9" ht="16">
      <c r="A4" s="33"/>
      <c r="B4" s="33"/>
      <c r="C4" s="33"/>
      <c r="D4" s="40" t="s">
        <v>56</v>
      </c>
      <c r="E4" s="41"/>
      <c r="F4" s="41"/>
      <c r="G4" s="41"/>
      <c r="H4" s="33"/>
      <c r="I4" s="39" t="s">
        <v>54</v>
      </c>
    </row>
    <row r="5" spans="1:9" ht="16">
      <c r="A5" s="33"/>
      <c r="B5" s="33"/>
      <c r="C5" s="33"/>
      <c r="D5" s="40" t="s">
        <v>57</v>
      </c>
      <c r="E5" s="41" t="s">
        <v>58</v>
      </c>
      <c r="F5" s="41"/>
      <c r="G5" s="41"/>
      <c r="H5" s="33"/>
      <c r="I5" s="39" t="s">
        <v>54</v>
      </c>
    </row>
    <row r="6" spans="1:9" ht="16">
      <c r="A6" s="33"/>
      <c r="B6" s="33"/>
      <c r="C6" s="33"/>
      <c r="D6" s="40" t="s">
        <v>59</v>
      </c>
      <c r="E6" s="42"/>
      <c r="F6" s="42"/>
      <c r="G6" s="42"/>
      <c r="H6" s="33"/>
      <c r="I6" s="39" t="s">
        <v>54</v>
      </c>
    </row>
    <row r="7" spans="1:9">
      <c r="A7" s="33"/>
      <c r="B7" s="33"/>
      <c r="C7" s="33"/>
      <c r="D7" s="33"/>
      <c r="E7" s="33"/>
      <c r="F7" s="35"/>
      <c r="G7" s="35"/>
      <c r="H7" s="33"/>
      <c r="I7" s="39" t="s">
        <v>54</v>
      </c>
    </row>
    <row r="8" spans="1:9" s="48" customFormat="1" ht="18" customHeight="1">
      <c r="A8" s="43"/>
      <c r="B8" s="44" t="s">
        <v>60</v>
      </c>
      <c r="C8" s="44" t="s">
        <v>61</v>
      </c>
      <c r="D8" s="45" t="s">
        <v>62</v>
      </c>
      <c r="E8" s="45" t="s">
        <v>63</v>
      </c>
      <c r="F8" s="46" t="s">
        <v>64</v>
      </c>
      <c r="G8" s="46"/>
      <c r="H8" s="46"/>
      <c r="I8" s="47" t="s">
        <v>65</v>
      </c>
    </row>
    <row r="9" spans="1:9" s="54" customFormat="1">
      <c r="A9" s="49"/>
      <c r="B9" s="50"/>
      <c r="C9" s="50"/>
      <c r="D9" s="51"/>
      <c r="E9" s="51"/>
      <c r="F9" s="52" t="s">
        <v>66</v>
      </c>
      <c r="G9" s="52" t="s">
        <v>67</v>
      </c>
      <c r="H9" s="50" t="s">
        <v>68</v>
      </c>
      <c r="I9" s="53" t="s">
        <v>4</v>
      </c>
    </row>
    <row r="10" spans="1:9" s="58" customFormat="1">
      <c r="A10" s="34"/>
      <c r="B10" s="55"/>
      <c r="C10" s="55"/>
      <c r="D10" s="55" t="s">
        <v>69</v>
      </c>
      <c r="E10" s="55" t="s">
        <v>70</v>
      </c>
      <c r="F10" s="56"/>
      <c r="G10" s="56"/>
      <c r="H10" s="55"/>
      <c r="I10" s="57">
        <f>SUM(I12:I31)</f>
        <v>10000000000</v>
      </c>
    </row>
    <row r="11" spans="1:9" s="58" customFormat="1">
      <c r="A11" s="34"/>
      <c r="B11" s="55"/>
      <c r="C11" s="55"/>
      <c r="D11" s="55"/>
      <c r="E11" s="55" t="s">
        <v>71</v>
      </c>
      <c r="F11" s="56"/>
      <c r="G11" s="56"/>
      <c r="H11" s="55"/>
      <c r="I11" s="57">
        <f>SUM(I12:I31)</f>
        <v>10000000000</v>
      </c>
    </row>
    <row r="12" spans="1:9" s="58" customFormat="1">
      <c r="A12" s="34"/>
      <c r="B12" s="55"/>
      <c r="C12" s="55"/>
      <c r="D12" s="55"/>
      <c r="E12" s="59" t="s">
        <v>72</v>
      </c>
      <c r="F12" s="60"/>
      <c r="G12" s="60"/>
      <c r="H12" s="60"/>
      <c r="I12" s="60"/>
    </row>
    <row r="13" spans="1:9" s="58" customFormat="1" ht="36">
      <c r="A13" s="34"/>
      <c r="B13" s="55"/>
      <c r="C13" s="55"/>
      <c r="D13" s="55"/>
      <c r="E13" s="61" t="s">
        <v>73</v>
      </c>
      <c r="F13" s="62" t="s">
        <v>74</v>
      </c>
      <c r="G13" s="63" t="s">
        <v>75</v>
      </c>
      <c r="H13" s="64"/>
      <c r="I13" s="65">
        <v>350000000</v>
      </c>
    </row>
    <row r="14" spans="1:9" s="58" customFormat="1" ht="24">
      <c r="A14" s="34"/>
      <c r="B14" s="55"/>
      <c r="C14" s="55"/>
      <c r="D14" s="55"/>
      <c r="E14" s="61" t="s">
        <v>76</v>
      </c>
      <c r="F14" s="62" t="s">
        <v>74</v>
      </c>
      <c r="G14" s="63" t="s">
        <v>75</v>
      </c>
      <c r="H14" s="64"/>
      <c r="I14" s="65">
        <v>350000000</v>
      </c>
    </row>
    <row r="15" spans="1:9" s="58" customFormat="1" ht="24">
      <c r="A15" s="34"/>
      <c r="B15" s="55"/>
      <c r="C15" s="55"/>
      <c r="D15" s="55"/>
      <c r="E15" s="66" t="s">
        <v>77</v>
      </c>
      <c r="F15" s="67" t="s">
        <v>74</v>
      </c>
      <c r="G15" s="63" t="s">
        <v>78</v>
      </c>
      <c r="H15" s="64"/>
      <c r="I15" s="65">
        <v>350000000</v>
      </c>
    </row>
    <row r="16" spans="1:9" s="58" customFormat="1" ht="24">
      <c r="A16" s="34"/>
      <c r="B16" s="55"/>
      <c r="C16" s="55"/>
      <c r="D16" s="55"/>
      <c r="E16" s="66" t="s">
        <v>79</v>
      </c>
      <c r="F16" s="67" t="s">
        <v>74</v>
      </c>
      <c r="G16" s="63" t="s">
        <v>78</v>
      </c>
      <c r="H16" s="64"/>
      <c r="I16" s="65">
        <v>350000000</v>
      </c>
    </row>
    <row r="17" spans="1:9" s="58" customFormat="1" ht="24">
      <c r="A17" s="34"/>
      <c r="B17" s="55"/>
      <c r="C17" s="55"/>
      <c r="D17" s="55"/>
      <c r="E17" s="66" t="s">
        <v>80</v>
      </c>
      <c r="F17" s="67" t="s">
        <v>81</v>
      </c>
      <c r="G17" s="63" t="s">
        <v>82</v>
      </c>
      <c r="H17" s="64"/>
      <c r="I17" s="65">
        <v>350000000</v>
      </c>
    </row>
    <row r="18" spans="1:9" s="58" customFormat="1" ht="24">
      <c r="A18" s="34"/>
      <c r="B18" s="55"/>
      <c r="C18" s="55"/>
      <c r="D18" s="55"/>
      <c r="E18" s="66" t="s">
        <v>83</v>
      </c>
      <c r="F18" s="67" t="s">
        <v>84</v>
      </c>
      <c r="G18" s="63" t="s">
        <v>85</v>
      </c>
      <c r="H18" s="64"/>
      <c r="I18" s="65">
        <v>350000000</v>
      </c>
    </row>
    <row r="19" spans="1:9" s="58" customFormat="1" ht="24">
      <c r="A19" s="34"/>
      <c r="B19" s="55"/>
      <c r="C19" s="55"/>
      <c r="D19" s="55"/>
      <c r="E19" s="66" t="s">
        <v>86</v>
      </c>
      <c r="F19" s="67" t="s">
        <v>84</v>
      </c>
      <c r="G19" s="63" t="s">
        <v>85</v>
      </c>
      <c r="H19" s="64"/>
      <c r="I19" s="65">
        <v>350000000</v>
      </c>
    </row>
    <row r="20" spans="1:9" s="58" customFormat="1" ht="24">
      <c r="A20" s="34"/>
      <c r="B20" s="55"/>
      <c r="C20" s="55"/>
      <c r="D20" s="55"/>
      <c r="E20" s="66" t="s">
        <v>87</v>
      </c>
      <c r="F20" s="67" t="s">
        <v>84</v>
      </c>
      <c r="G20" s="63" t="s">
        <v>88</v>
      </c>
      <c r="H20" s="64"/>
      <c r="I20" s="65">
        <v>350000000</v>
      </c>
    </row>
    <row r="21" spans="1:9" s="58" customFormat="1" ht="24">
      <c r="A21" s="34"/>
      <c r="B21" s="55"/>
      <c r="C21" s="55"/>
      <c r="D21" s="55"/>
      <c r="E21" s="66" t="s">
        <v>89</v>
      </c>
      <c r="F21" s="67" t="s">
        <v>84</v>
      </c>
      <c r="G21" s="63" t="s">
        <v>90</v>
      </c>
      <c r="H21" s="64"/>
      <c r="I21" s="65">
        <v>350000000</v>
      </c>
    </row>
    <row r="22" spans="1:9" s="58" customFormat="1" ht="36" hidden="1">
      <c r="A22" s="34"/>
      <c r="B22" s="55"/>
      <c r="C22" s="55"/>
      <c r="D22" s="55"/>
      <c r="E22" s="66" t="s">
        <v>91</v>
      </c>
      <c r="F22" s="62" t="s">
        <v>92</v>
      </c>
      <c r="G22" s="63" t="s">
        <v>93</v>
      </c>
      <c r="H22" s="64"/>
      <c r="I22" s="65"/>
    </row>
    <row r="23" spans="1:9" s="58" customFormat="1" ht="36">
      <c r="A23" s="34"/>
      <c r="B23" s="55"/>
      <c r="C23" s="55"/>
      <c r="D23" s="55"/>
      <c r="E23" s="66" t="s">
        <v>94</v>
      </c>
      <c r="F23" s="67" t="s">
        <v>92</v>
      </c>
      <c r="G23" s="63" t="s">
        <v>95</v>
      </c>
      <c r="H23" s="64"/>
      <c r="I23" s="65">
        <v>1000000000</v>
      </c>
    </row>
    <row r="24" spans="1:9" s="58" customFormat="1" ht="24">
      <c r="A24" s="34"/>
      <c r="B24" s="55"/>
      <c r="C24" s="55"/>
      <c r="D24" s="55"/>
      <c r="E24" s="66" t="s">
        <v>96</v>
      </c>
      <c r="F24" s="62" t="s">
        <v>92</v>
      </c>
      <c r="G24" s="63" t="s">
        <v>97</v>
      </c>
      <c r="H24" s="64"/>
      <c r="I24" s="65"/>
    </row>
    <row r="25" spans="1:9" s="58" customFormat="1" ht="36">
      <c r="A25" s="34"/>
      <c r="B25" s="55"/>
      <c r="C25" s="55"/>
      <c r="D25" s="55"/>
      <c r="E25" s="66" t="s">
        <v>98</v>
      </c>
      <c r="F25" s="62" t="s">
        <v>74</v>
      </c>
      <c r="G25" s="68" t="s">
        <v>99</v>
      </c>
      <c r="H25" s="64"/>
      <c r="I25" s="65">
        <v>1000000000</v>
      </c>
    </row>
    <row r="26" spans="1:9" s="58" customFormat="1">
      <c r="A26" s="34"/>
      <c r="B26" s="55"/>
      <c r="C26" s="55"/>
      <c r="D26" s="55"/>
      <c r="E26" s="69" t="s">
        <v>100</v>
      </c>
      <c r="F26" s="62"/>
      <c r="G26" s="68"/>
      <c r="H26" s="64"/>
      <c r="I26" s="64"/>
    </row>
    <row r="27" spans="1:9" s="58" customFormat="1" ht="24">
      <c r="A27" s="34"/>
      <c r="B27" s="55"/>
      <c r="C27" s="55"/>
      <c r="D27" s="55"/>
      <c r="E27" s="66" t="s">
        <v>101</v>
      </c>
      <c r="F27" s="70" t="s">
        <v>102</v>
      </c>
      <c r="G27" s="71" t="s">
        <v>103</v>
      </c>
      <c r="H27" s="62"/>
      <c r="I27" s="65">
        <v>1000000000</v>
      </c>
    </row>
    <row r="28" spans="1:9" s="58" customFormat="1" ht="24">
      <c r="A28" s="34"/>
      <c r="B28" s="55"/>
      <c r="C28" s="55"/>
      <c r="D28" s="55"/>
      <c r="E28" s="66" t="s">
        <v>104</v>
      </c>
      <c r="F28" s="67" t="s">
        <v>105</v>
      </c>
      <c r="G28" s="63" t="s">
        <v>106</v>
      </c>
      <c r="H28" s="62"/>
      <c r="I28" s="65">
        <v>1000000000</v>
      </c>
    </row>
    <row r="29" spans="1:9" s="58" customFormat="1" ht="36">
      <c r="A29" s="34"/>
      <c r="B29" s="55"/>
      <c r="C29" s="55"/>
      <c r="D29" s="55"/>
      <c r="E29" s="66" t="s">
        <v>107</v>
      </c>
      <c r="F29" s="67" t="s">
        <v>102</v>
      </c>
      <c r="G29" s="63" t="s">
        <v>108</v>
      </c>
      <c r="H29" s="62"/>
      <c r="I29" s="65">
        <v>1000000000</v>
      </c>
    </row>
    <row r="30" spans="1:9" s="58" customFormat="1" ht="24">
      <c r="A30" s="34"/>
      <c r="B30" s="55"/>
      <c r="C30" s="55"/>
      <c r="D30" s="55"/>
      <c r="E30" s="66" t="s">
        <v>109</v>
      </c>
      <c r="F30" s="72" t="s">
        <v>102</v>
      </c>
      <c r="G30" s="72" t="s">
        <v>110</v>
      </c>
      <c r="H30" s="72"/>
      <c r="I30" s="65">
        <v>1000000000</v>
      </c>
    </row>
    <row r="31" spans="1:9" s="58" customFormat="1" ht="24">
      <c r="A31" s="34"/>
      <c r="B31" s="55"/>
      <c r="C31" s="55"/>
      <c r="D31" s="55"/>
      <c r="E31" s="66" t="s">
        <v>111</v>
      </c>
      <c r="F31" s="67" t="s">
        <v>74</v>
      </c>
      <c r="G31" s="63" t="s">
        <v>112</v>
      </c>
      <c r="H31" s="62"/>
      <c r="I31" s="65">
        <v>850000000</v>
      </c>
    </row>
    <row r="32" spans="1:9">
      <c r="A32" s="33"/>
      <c r="B32" s="73"/>
      <c r="C32" s="73"/>
      <c r="D32" s="73"/>
      <c r="E32" s="73"/>
      <c r="F32" s="56"/>
      <c r="G32" s="56"/>
      <c r="H32" s="73"/>
      <c r="I32" s="74">
        <f>SUM(I13:I31)</f>
        <v>10000000000</v>
      </c>
    </row>
    <row r="372" spans="2:3">
      <c r="B372" s="37" t="s">
        <v>113</v>
      </c>
      <c r="C372" s="37" t="s">
        <v>114</v>
      </c>
    </row>
    <row r="373" spans="2:3">
      <c r="B373" s="37" t="s">
        <v>115</v>
      </c>
      <c r="C373" s="37" t="s">
        <v>116</v>
      </c>
    </row>
    <row r="374" spans="2:3">
      <c r="B374" s="37" t="s">
        <v>117</v>
      </c>
      <c r="C374" s="37" t="s">
        <v>118</v>
      </c>
    </row>
    <row r="375" spans="2:3">
      <c r="B375" s="37" t="s">
        <v>119</v>
      </c>
      <c r="C375" s="37" t="s">
        <v>120</v>
      </c>
    </row>
    <row r="376" spans="2:3">
      <c r="B376" s="37" t="s">
        <v>121</v>
      </c>
      <c r="C376" s="37" t="s">
        <v>122</v>
      </c>
    </row>
    <row r="377" spans="2:3">
      <c r="B377" s="37" t="s">
        <v>110</v>
      </c>
      <c r="C377" s="37" t="s">
        <v>123</v>
      </c>
    </row>
    <row r="378" spans="2:3">
      <c r="B378" s="37" t="s">
        <v>124</v>
      </c>
    </row>
    <row r="379" spans="2:3">
      <c r="B379" s="37" t="s">
        <v>125</v>
      </c>
    </row>
    <row r="380" spans="2:3">
      <c r="B380" s="37" t="s">
        <v>126</v>
      </c>
    </row>
    <row r="381" spans="2:3">
      <c r="B381" s="37" t="s">
        <v>127</v>
      </c>
      <c r="C381" s="58"/>
    </row>
    <row r="382" spans="2:3">
      <c r="B382" s="37" t="s">
        <v>128</v>
      </c>
    </row>
    <row r="383" spans="2:3">
      <c r="B383" s="37" t="s">
        <v>129</v>
      </c>
    </row>
    <row r="384" spans="2:3">
      <c r="B384" s="37" t="s">
        <v>130</v>
      </c>
    </row>
    <row r="385" spans="2:3">
      <c r="B385" s="37" t="s">
        <v>131</v>
      </c>
    </row>
    <row r="386" spans="2:3">
      <c r="B386" s="37" t="s">
        <v>132</v>
      </c>
      <c r="C386" s="58"/>
    </row>
    <row r="387" spans="2:3">
      <c r="B387" s="37" t="s">
        <v>133</v>
      </c>
    </row>
    <row r="388" spans="2:3">
      <c r="B388" s="37" t="s">
        <v>134</v>
      </c>
    </row>
    <row r="389" spans="2:3">
      <c r="B389" s="37" t="s">
        <v>135</v>
      </c>
    </row>
    <row r="390" spans="2:3">
      <c r="B390" s="37" t="s">
        <v>136</v>
      </c>
    </row>
    <row r="391" spans="2:3">
      <c r="B391" s="37" t="s">
        <v>137</v>
      </c>
      <c r="C391" s="58"/>
    </row>
    <row r="392" spans="2:3">
      <c r="B392" s="37" t="s">
        <v>138</v>
      </c>
      <c r="C392" s="58"/>
    </row>
    <row r="393" spans="2:3">
      <c r="B393" s="37" t="s">
        <v>139</v>
      </c>
    </row>
    <row r="394" spans="2:3">
      <c r="B394" s="37" t="s">
        <v>140</v>
      </c>
    </row>
    <row r="395" spans="2:3">
      <c r="B395" s="37" t="s">
        <v>141</v>
      </c>
    </row>
    <row r="396" spans="2:3">
      <c r="B396" s="37" t="s">
        <v>142</v>
      </c>
    </row>
    <row r="397" spans="2:3">
      <c r="B397" s="37" t="s">
        <v>143</v>
      </c>
      <c r="C397" s="58"/>
    </row>
    <row r="398" spans="2:3">
      <c r="B398" s="37" t="s">
        <v>144</v>
      </c>
    </row>
    <row r="399" spans="2:3">
      <c r="B399" s="37" t="s">
        <v>145</v>
      </c>
    </row>
    <row r="400" spans="2:3">
      <c r="B400" s="37" t="s">
        <v>146</v>
      </c>
    </row>
    <row r="401" spans="2:3">
      <c r="B401" s="37" t="s">
        <v>147</v>
      </c>
    </row>
    <row r="402" spans="2:3">
      <c r="B402" s="37" t="s">
        <v>148</v>
      </c>
      <c r="C402" s="58"/>
    </row>
    <row r="403" spans="2:3">
      <c r="B403" s="37" t="s">
        <v>149</v>
      </c>
    </row>
    <row r="404" spans="2:3">
      <c r="B404" s="37" t="s">
        <v>150</v>
      </c>
    </row>
    <row r="405" spans="2:3">
      <c r="B405" s="37" t="s">
        <v>151</v>
      </c>
    </row>
    <row r="406" spans="2:3">
      <c r="B406" s="37" t="s">
        <v>152</v>
      </c>
    </row>
    <row r="407" spans="2:3">
      <c r="B407" s="37" t="s">
        <v>153</v>
      </c>
      <c r="C407" s="58"/>
    </row>
    <row r="408" spans="2:3">
      <c r="B408" s="37" t="s">
        <v>75</v>
      </c>
    </row>
  </sheetData>
  <autoFilter ref="B2:I409">
    <filterColumn colId="3" showButton="0"/>
    <filterColumn colId="4" showButton="0"/>
    <filterColumn colId="5" showButton="0"/>
  </autoFilter>
  <mergeCells count="6">
    <mergeCell ref="E2:H2"/>
    <mergeCell ref="E3:G3"/>
    <mergeCell ref="E4:G4"/>
    <mergeCell ref="E5:G5"/>
    <mergeCell ref="E6:G6"/>
    <mergeCell ref="F8:H8"/>
  </mergeCells>
  <dataValidations count="5">
    <dataValidation type="list" allowBlank="1" showInputMessage="1" showErrorMessage="1" sqref="G13:G26 G30">
      <formula1>#REF!</formula1>
    </dataValidation>
    <dataValidation type="list" allowBlank="1" showInputMessage="1" showErrorMessage="1" sqref="F10:F11 F32">
      <formula1>$C$372:$C$377</formula1>
    </dataValidation>
    <dataValidation type="list" allowBlank="1" showInputMessage="1" showErrorMessage="1" sqref="G10:G11 G32">
      <formula1>$B$372:$B$408</formula1>
    </dataValidation>
    <dataValidation type="list" allowBlank="1" showInputMessage="1" showErrorMessage="1" sqref="F24:F27 F13:F22">
      <formula1>$C$464:$C$469</formula1>
    </dataValidation>
    <dataValidation type="list" allowBlank="1" showInputMessage="1" showErrorMessage="1" sqref="F23">
      <formula1>$C$969:$C$974</formula1>
    </dataValidation>
  </dataValidations>
  <printOptions gridLines="1"/>
  <pageMargins left="0.45866141700000002" right="0.45866141700000002" top="0.74803149606299202" bottom="0.74803149606299202" header="0.31496062992126" footer="0.31496062992126"/>
  <pageSetup paperSize="9" scale="73" fitToWidth="0" fitToHeight="0" orientation="portrait" verticalDpi="300"/>
  <headerFooter>
    <oddFooter>Page &amp;P of &amp;N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SURE_P_Final</vt:lpstr>
      <vt:lpstr>Project Details_Main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Allen Gali</dc:creator>
  <cp:lastModifiedBy>Allen Gali</cp:lastModifiedBy>
  <dcterms:created xsi:type="dcterms:W3CDTF">2014-12-16T23:12:36Z</dcterms:created>
  <dcterms:modified xsi:type="dcterms:W3CDTF">2014-12-16T23:14:03Z</dcterms:modified>
</cp:coreProperties>
</file>